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9750" activeTab="2"/>
  </bookViews>
  <sheets>
    <sheet name="Blå rute" sheetId="1" r:id="rId1"/>
    <sheet name="Rød rute" sheetId="2" r:id="rId2"/>
    <sheet name="Hold poin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<sst xmlns="http://schemas.openxmlformats.org/spreadsheetml/2006/main" count="308" uniqueCount="136">
  <si>
    <t>rytter</t>
  </si>
  <si>
    <t>Hest</t>
  </si>
  <si>
    <t>Res. O</t>
  </si>
  <si>
    <t>Res. G</t>
  </si>
  <si>
    <t>Res. F</t>
  </si>
  <si>
    <t>ialt</t>
  </si>
  <si>
    <t xml:space="preserve">Plac. </t>
  </si>
  <si>
    <r>
      <rPr>
        <b/>
        <sz val="12"/>
        <color indexed="10"/>
        <rFont val="Calibri"/>
        <family val="2"/>
      </rPr>
      <t>O</t>
    </r>
    <r>
      <rPr>
        <b/>
        <sz val="12"/>
        <color indexed="8"/>
        <rFont val="Calibri"/>
        <family val="2"/>
      </rPr>
      <t xml:space="preserve">rienteringsridt </t>
    </r>
    <r>
      <rPr>
        <b/>
        <sz val="12"/>
        <color indexed="10"/>
        <rFont val="Calibri"/>
        <family val="2"/>
      </rPr>
      <t>50</t>
    </r>
    <r>
      <rPr>
        <b/>
        <sz val="12"/>
        <color indexed="8"/>
        <rFont val="Calibri"/>
        <family val="2"/>
      </rPr>
      <t xml:space="preserve"> point - overskridelse af fejlfri tid fratrække 1 point pr. påbegyndt minut</t>
    </r>
  </si>
  <si>
    <t xml:space="preserve"> - 2 point ved hesten falder ud af gangarten, hesten slingrer eller træder ud over markeringen</t>
  </si>
  <si>
    <r>
      <rPr>
        <b/>
        <sz val="12"/>
        <color indexed="10"/>
        <rFont val="Calibri"/>
        <family val="2"/>
      </rPr>
      <t>G</t>
    </r>
    <r>
      <rPr>
        <b/>
        <sz val="12"/>
        <rFont val="Calibri"/>
        <family val="2"/>
      </rPr>
      <t xml:space="preserve">angartestest </t>
    </r>
    <r>
      <rPr>
        <b/>
        <sz val="12"/>
        <color indexed="10"/>
        <rFont val="Calibri"/>
        <family val="2"/>
      </rPr>
      <t>20</t>
    </r>
    <r>
      <rPr>
        <b/>
        <sz val="12"/>
        <color indexed="8"/>
        <rFont val="Calibri"/>
        <family val="2"/>
      </rPr>
      <t xml:space="preserve"> point - fratrække point ved fejl</t>
    </r>
  </si>
  <si>
    <t xml:space="preserve"> - 1 point ved ujævnt tempo, eller hvis hesten slingrer og ikke bliver i det samme spor</t>
  </si>
  <si>
    <r>
      <rPr>
        <b/>
        <sz val="12"/>
        <color indexed="10"/>
        <rFont val="Calibri"/>
        <family val="2"/>
      </rPr>
      <t>10</t>
    </r>
    <r>
      <rPr>
        <b/>
        <sz val="12"/>
        <color indexed="8"/>
        <rFont val="Calibri"/>
        <family val="2"/>
      </rPr>
      <t xml:space="preserve"> point for galop (</t>
    </r>
    <r>
      <rPr>
        <b/>
        <sz val="12"/>
        <color indexed="10"/>
        <rFont val="Calibri"/>
        <family val="2"/>
      </rPr>
      <t>9</t>
    </r>
    <r>
      <rPr>
        <b/>
        <sz val="12"/>
        <color indexed="8"/>
        <rFont val="Calibri"/>
        <family val="2"/>
      </rPr>
      <t xml:space="preserve"> ved trav / tölt) - </t>
    </r>
    <r>
      <rPr>
        <b/>
        <sz val="12"/>
        <color indexed="10"/>
        <rFont val="Calibri"/>
        <family val="2"/>
      </rPr>
      <t>10</t>
    </r>
    <r>
      <rPr>
        <b/>
        <sz val="12"/>
        <color indexed="8"/>
        <rFont val="Calibri"/>
        <family val="2"/>
      </rPr>
      <t xml:space="preserve"> point for skridt</t>
    </r>
  </si>
  <si>
    <r>
      <rPr>
        <b/>
        <sz val="12"/>
        <color indexed="10"/>
        <rFont val="Calibri"/>
        <family val="2"/>
      </rPr>
      <t>10</t>
    </r>
    <r>
      <rPr>
        <b/>
        <sz val="12"/>
        <color indexed="8"/>
        <rFont val="Calibri"/>
        <family val="2"/>
      </rPr>
      <t xml:space="preserve"> point pr. forhindring - 0 point, hvis forhindring fravælges</t>
    </r>
  </si>
  <si>
    <t>Pct. O</t>
  </si>
  <si>
    <t>Pct. G</t>
  </si>
  <si>
    <t>Pct. F</t>
  </si>
  <si>
    <t>Max:</t>
  </si>
  <si>
    <t>Forhindringer</t>
  </si>
  <si>
    <t>Sluttid</t>
  </si>
  <si>
    <t>Starttid</t>
  </si>
  <si>
    <t>Tid i alt</t>
  </si>
  <si>
    <t>Skridt</t>
  </si>
  <si>
    <t>Gangartsprøve</t>
  </si>
  <si>
    <t>Start-nr.</t>
  </si>
  <si>
    <t>Klub</t>
  </si>
  <si>
    <t>Point i alt</t>
  </si>
  <si>
    <t>Galop/trav</t>
  </si>
  <si>
    <r>
      <t xml:space="preserve">Dato og sted: </t>
    </r>
    <r>
      <rPr>
        <b/>
        <sz val="14"/>
        <color indexed="10"/>
        <rFont val="Calibri"/>
        <family val="2"/>
      </rPr>
      <t xml:space="preserve"> 14/9 2014 SKØR</t>
    </r>
    <r>
      <rPr>
        <b/>
        <sz val="14"/>
        <color indexed="8"/>
        <rFont val="Calibri"/>
        <family val="2"/>
      </rPr>
      <t xml:space="preserve">                    </t>
    </r>
  </si>
  <si>
    <r>
      <rPr>
        <b/>
        <sz val="12"/>
        <color indexed="10"/>
        <rFont val="Calibri"/>
        <family val="2"/>
      </rPr>
      <t>F</t>
    </r>
    <r>
      <rPr>
        <b/>
        <sz val="12"/>
        <color indexed="8"/>
        <rFont val="Calibri"/>
        <family val="2"/>
      </rPr>
      <t>orhindringsprøve</t>
    </r>
    <r>
      <rPr>
        <b/>
        <sz val="12"/>
        <color indexed="10"/>
        <rFont val="Calibri"/>
        <family val="2"/>
      </rPr>
      <t xml:space="preserve"> 12</t>
    </r>
    <r>
      <rPr>
        <b/>
        <sz val="12"/>
        <color indexed="8"/>
        <rFont val="Calibri"/>
        <family val="2"/>
      </rPr>
      <t xml:space="preserve"> stk</t>
    </r>
  </si>
  <si>
    <t xml:space="preserve">Resultatliste TREC stævne - Blå rute   </t>
  </si>
  <si>
    <t xml:space="preserve">Resultatliste TREC stævne - Rød rute   </t>
  </si>
  <si>
    <r>
      <rPr>
        <b/>
        <sz val="12"/>
        <color indexed="10"/>
        <rFont val="Calibri"/>
        <family val="2"/>
      </rPr>
      <t>F</t>
    </r>
    <r>
      <rPr>
        <b/>
        <sz val="12"/>
        <color indexed="8"/>
        <rFont val="Calibri"/>
        <family val="2"/>
      </rPr>
      <t>orhindringsprøve</t>
    </r>
    <r>
      <rPr>
        <b/>
        <sz val="12"/>
        <color indexed="10"/>
        <rFont val="Calibri"/>
        <family val="2"/>
      </rPr>
      <t xml:space="preserve"> 8</t>
    </r>
    <r>
      <rPr>
        <b/>
        <sz val="12"/>
        <color indexed="8"/>
        <rFont val="Calibri"/>
        <family val="2"/>
      </rPr>
      <t xml:space="preserve"> stk</t>
    </r>
  </si>
  <si>
    <r>
      <t>Idealtid 36</t>
    </r>
    <r>
      <rPr>
        <b/>
        <sz val="12"/>
        <color indexed="10"/>
        <rFont val="Calibri"/>
        <family val="2"/>
      </rPr>
      <t xml:space="preserve"> - 63 minutter</t>
    </r>
  </si>
  <si>
    <r>
      <t>Idealtid 57</t>
    </r>
    <r>
      <rPr>
        <b/>
        <sz val="12"/>
        <color indexed="10"/>
        <rFont val="Calibri"/>
        <family val="2"/>
      </rPr>
      <t xml:space="preserve"> - 71 minutter</t>
    </r>
  </si>
  <si>
    <t>10
Tilb.
trædn.
Omkr hj.</t>
  </si>
  <si>
    <t>1
Opsid-ning</t>
  </si>
  <si>
    <t>2
Laby-rint</t>
  </si>
  <si>
    <t>3
Stå 
stille</t>
  </si>
  <si>
    <t>6
Bro</t>
  </si>
  <si>
    <t>8
Stil-
stand</t>
  </si>
  <si>
    <t>9
Smal
pas-
sage</t>
  </si>
  <si>
    <t>11
Mølle</t>
  </si>
  <si>
    <t>12
Låge</t>
  </si>
  <si>
    <t>Distrikt</t>
  </si>
  <si>
    <t>Hold</t>
  </si>
  <si>
    <t>Kristina Larsen</t>
  </si>
  <si>
    <t>Sir Tonga</t>
  </si>
  <si>
    <t>HJOR</t>
  </si>
  <si>
    <t>Christine Lund</t>
  </si>
  <si>
    <t>Big Foots Bounty</t>
  </si>
  <si>
    <t>SKØR</t>
  </si>
  <si>
    <t>Rikke Runager Christensen</t>
  </si>
  <si>
    <t>Stenkærgårds Lafiness</t>
  </si>
  <si>
    <t>Nanna Louise Svarre Christensen</t>
  </si>
  <si>
    <t>Sasha</t>
  </si>
  <si>
    <t>Lisbet W. Larsen</t>
  </si>
  <si>
    <t>Mara</t>
  </si>
  <si>
    <t>Dorthe Domino Isaksen</t>
  </si>
  <si>
    <t>Witez</t>
  </si>
  <si>
    <t>Thea Kristensen</t>
  </si>
  <si>
    <t>Arsenal af Klarup</t>
  </si>
  <si>
    <t>Simone Ørum</t>
  </si>
  <si>
    <t>Al Fahesh</t>
  </si>
  <si>
    <t>ROR</t>
  </si>
  <si>
    <t>Trine Dalitz</t>
  </si>
  <si>
    <t>Morgan The Red</t>
  </si>
  <si>
    <t>Pia Kurylak</t>
  </si>
  <si>
    <t>Zapatero</t>
  </si>
  <si>
    <t>Selina Skibby</t>
  </si>
  <si>
    <t>LØSR</t>
  </si>
  <si>
    <t>Micado</t>
  </si>
  <si>
    <t>Cathrine Therkildsen</t>
  </si>
  <si>
    <t>Campino</t>
  </si>
  <si>
    <t>?</t>
  </si>
  <si>
    <t>Gerd Maria Dalsgaard</t>
  </si>
  <si>
    <t>Tøsen</t>
  </si>
  <si>
    <t>Andrea Bloch</t>
  </si>
  <si>
    <t>Dorina</t>
  </si>
  <si>
    <t>Majbritt Koch</t>
  </si>
  <si>
    <t>Dark</t>
  </si>
  <si>
    <t>Zitta Mogensen</t>
  </si>
  <si>
    <t>Deja Vu</t>
  </si>
  <si>
    <t>Maria Nicolaisen</t>
  </si>
  <si>
    <t>Hugo</t>
  </si>
  <si>
    <t>Findus</t>
  </si>
  <si>
    <t>Malena Poulsen</t>
  </si>
  <si>
    <t>Gunnar</t>
  </si>
  <si>
    <t>Carina Hansen</t>
  </si>
  <si>
    <t>Birk Godthaab</t>
  </si>
  <si>
    <t>ARK</t>
  </si>
  <si>
    <t>Lisbeth Arredondo</t>
  </si>
  <si>
    <t>Baloo</t>
  </si>
  <si>
    <t>Lene Buch Larsen</t>
  </si>
  <si>
    <t>Go Galina</t>
  </si>
  <si>
    <t>Alberte Assentorp</t>
  </si>
  <si>
    <t>Dalton</t>
  </si>
  <si>
    <t>Sanne Bruhn Thrane</t>
  </si>
  <si>
    <t>Hektor</t>
  </si>
  <si>
    <t>Christina Keppie</t>
  </si>
  <si>
    <t>Caju</t>
  </si>
  <si>
    <t>Sanne Hornecker</t>
  </si>
  <si>
    <t>Kiki</t>
  </si>
  <si>
    <t>Anne Britze</t>
  </si>
  <si>
    <t>Jessie</t>
  </si>
  <si>
    <t>Bibi Kongslev</t>
  </si>
  <si>
    <t>Amazing Firfod</t>
  </si>
  <si>
    <t>VER</t>
  </si>
  <si>
    <t>Dorthe Sabroe</t>
  </si>
  <si>
    <t>Fgimstein fra Grauballe Mark</t>
  </si>
  <si>
    <t>Jeanette Strands</t>
  </si>
  <si>
    <t>Silfur</t>
  </si>
  <si>
    <t>SIV</t>
  </si>
  <si>
    <t>Louise Holmslykke Jensen</t>
  </si>
  <si>
    <t>Maria Nørgaard Qvist</t>
  </si>
  <si>
    <t>Amadeus</t>
  </si>
  <si>
    <t>DARK</t>
  </si>
  <si>
    <t>Julie Tollund</t>
  </si>
  <si>
    <t>MiTho's Codia</t>
  </si>
  <si>
    <t>4
Slalom</t>
  </si>
  <si>
    <t>7
Vaske-
tøj</t>
  </si>
  <si>
    <t>5
Hæk</t>
  </si>
  <si>
    <t>Sisse Kampmann Bruun</t>
  </si>
  <si>
    <t>Blævar fra Troldebo</t>
  </si>
  <si>
    <t>udg</t>
  </si>
  <si>
    <t>Fodtøj ikke i orden - vil ikke tælle med</t>
  </si>
  <si>
    <t>Individuelle point</t>
  </si>
  <si>
    <t>Samlet hold point</t>
  </si>
  <si>
    <t>Placering</t>
  </si>
  <si>
    <t>Bemærkninger</t>
  </si>
  <si>
    <t>Kvalifikation</t>
  </si>
  <si>
    <t>Ja, i distrikt 3</t>
  </si>
  <si>
    <t>Nej</t>
  </si>
  <si>
    <t>Sanne tæller ikke med i holdets points</t>
  </si>
  <si>
    <t>Julie tæller ikke med i holdets points</t>
  </si>
  <si>
    <t>Ja, i distrikt 1</t>
  </si>
  <si>
    <t>kun 2 på hold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</si>
</sst>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0.000"/>
    <numFmt numFmtId="177" formatCode="0.0000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0" fillId="0" borderId="10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vertical="top" wrapText="1"/>
    </xf>
    <xf numFmtId="20" fontId="0" fillId="0" borderId="12" xfId="0" applyNumberFormat="1" applyBorder="1" applyAlignment="1">
      <alignment/>
    </xf>
    <xf numFmtId="2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" fontId="10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wrapText="1"/>
    </xf>
    <xf numFmtId="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EC%201409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å rute"/>
      <sheetName val="Rød rute"/>
      <sheetName val="Startliste"/>
      <sheetName val="Hold points"/>
      <sheetName val="Hold"/>
    </sheetNames>
    <sheetDataSet>
      <sheetData sheetId="0">
        <row r="21">
          <cell r="A21">
            <v>16</v>
          </cell>
          <cell r="B21" t="str">
            <v>Majbritt Koch</v>
          </cell>
          <cell r="C21" t="str">
            <v>Dark</v>
          </cell>
          <cell r="D21" t="str">
            <v>SKØR</v>
          </cell>
          <cell r="M21">
            <v>73.6842105263158</v>
          </cell>
        </row>
        <row r="22">
          <cell r="A22">
            <v>17</v>
          </cell>
          <cell r="B22" t="str">
            <v>Zitta Mogensen</v>
          </cell>
          <cell r="C22" t="str">
            <v>Deja Vu</v>
          </cell>
          <cell r="D22" t="str">
            <v>SKØR</v>
          </cell>
          <cell r="M22">
            <v>60.526315789473685</v>
          </cell>
        </row>
        <row r="23">
          <cell r="A23">
            <v>18</v>
          </cell>
          <cell r="B23" t="str">
            <v>Maria Nicolaisen</v>
          </cell>
          <cell r="C23" t="str">
            <v>Hugo</v>
          </cell>
          <cell r="D23" t="str">
            <v>HJOR</v>
          </cell>
          <cell r="M23">
            <v>75.78947368421052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">
      <pane xSplit="3" ySplit="4" topLeftCell="X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0" sqref="A30:AH37"/>
    </sheetView>
  </sheetViews>
  <sheetFormatPr defaultColWidth="9.140625" defaultRowHeight="15"/>
  <cols>
    <col min="1" max="1" width="8.7109375" style="0" customWidth="1"/>
    <col min="2" max="2" width="32.140625" style="0" bestFit="1" customWidth="1"/>
    <col min="3" max="3" width="22.28125" style="0" bestFit="1" customWidth="1"/>
    <col min="4" max="4" width="18.00390625" style="0" customWidth="1"/>
    <col min="5" max="5" width="6.57421875" style="0" bestFit="1" customWidth="1"/>
    <col min="6" max="6" width="10.421875" style="0" customWidth="1"/>
    <col min="13" max="13" width="11.00390625" style="0" customWidth="1"/>
    <col min="15" max="15" width="2.7109375" style="0" customWidth="1"/>
    <col min="16" max="17" width="10.140625" style="0" customWidth="1"/>
    <col min="35" max="35" width="17.7109375" style="0" customWidth="1"/>
  </cols>
  <sheetData>
    <row r="1" spans="1:34" ht="23.25">
      <c r="A1" s="1" t="s">
        <v>29</v>
      </c>
      <c r="AH1" s="25"/>
    </row>
    <row r="2" spans="1:34" ht="5.25" customHeight="1">
      <c r="A2" s="2"/>
      <c r="AH2" s="25"/>
    </row>
    <row r="3" spans="1:34" ht="19.5" thickBot="1">
      <c r="A3" s="3" t="s">
        <v>27</v>
      </c>
      <c r="G3" s="8" t="s">
        <v>16</v>
      </c>
      <c r="H3" s="9">
        <v>50</v>
      </c>
      <c r="I3" s="8" t="s">
        <v>16</v>
      </c>
      <c r="J3" s="9">
        <v>20</v>
      </c>
      <c r="K3" s="8" t="s">
        <v>16</v>
      </c>
      <c r="L3" s="9">
        <v>120</v>
      </c>
      <c r="Q3" s="3"/>
      <c r="R3" s="3"/>
      <c r="S3" s="3"/>
      <c r="T3" s="3" t="s">
        <v>22</v>
      </c>
      <c r="U3" s="3"/>
      <c r="V3" s="3" t="s">
        <v>17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5"/>
    </row>
    <row r="4" spans="1:34" ht="94.5" thickBot="1">
      <c r="A4" s="4" t="s">
        <v>23</v>
      </c>
      <c r="B4" s="5" t="s">
        <v>0</v>
      </c>
      <c r="C4" s="5" t="s">
        <v>1</v>
      </c>
      <c r="D4" s="5" t="s">
        <v>24</v>
      </c>
      <c r="E4" s="5" t="s">
        <v>44</v>
      </c>
      <c r="F4" s="5" t="s">
        <v>43</v>
      </c>
      <c r="G4" s="5" t="s">
        <v>2</v>
      </c>
      <c r="H4" s="5" t="s">
        <v>13</v>
      </c>
      <c r="I4" s="5" t="s">
        <v>3</v>
      </c>
      <c r="J4" s="5" t="s">
        <v>14</v>
      </c>
      <c r="K4" s="5" t="s">
        <v>4</v>
      </c>
      <c r="L4" s="5" t="s">
        <v>15</v>
      </c>
      <c r="M4" s="5" t="s">
        <v>5</v>
      </c>
      <c r="N4" s="5" t="s">
        <v>6</v>
      </c>
      <c r="P4" s="14" t="s">
        <v>23</v>
      </c>
      <c r="Q4" s="14" t="s">
        <v>19</v>
      </c>
      <c r="R4" s="14" t="s">
        <v>18</v>
      </c>
      <c r="S4" s="14" t="s">
        <v>20</v>
      </c>
      <c r="T4" s="14" t="s">
        <v>26</v>
      </c>
      <c r="U4" s="14" t="s">
        <v>21</v>
      </c>
      <c r="V4" s="27" t="s">
        <v>35</v>
      </c>
      <c r="W4" s="27" t="s">
        <v>36</v>
      </c>
      <c r="X4" s="27" t="s">
        <v>37</v>
      </c>
      <c r="Y4" s="27" t="s">
        <v>118</v>
      </c>
      <c r="Z4" s="27" t="s">
        <v>120</v>
      </c>
      <c r="AA4" s="27" t="s">
        <v>38</v>
      </c>
      <c r="AB4" s="27" t="s">
        <v>119</v>
      </c>
      <c r="AC4" s="27" t="s">
        <v>39</v>
      </c>
      <c r="AD4" s="27" t="s">
        <v>40</v>
      </c>
      <c r="AE4" s="27" t="s">
        <v>34</v>
      </c>
      <c r="AF4" s="27" t="s">
        <v>41</v>
      </c>
      <c r="AG4" s="27" t="s">
        <v>42</v>
      </c>
      <c r="AH4" s="25" t="s">
        <v>25</v>
      </c>
    </row>
    <row r="5" spans="1:34" ht="21.75" customHeight="1" thickBot="1">
      <c r="A5" s="7">
        <v>9</v>
      </c>
      <c r="B5" s="7" t="s">
        <v>66</v>
      </c>
      <c r="C5" s="7" t="s">
        <v>67</v>
      </c>
      <c r="D5" s="7" t="s">
        <v>63</v>
      </c>
      <c r="E5" s="28">
        <v>4</v>
      </c>
      <c r="F5" s="28">
        <v>3</v>
      </c>
      <c r="G5" s="7">
        <v>50</v>
      </c>
      <c r="H5" s="21">
        <f aca="true" t="shared" si="0" ref="H5:H37">G5*100/H$3</f>
        <v>100</v>
      </c>
      <c r="I5" s="10">
        <f aca="true" t="shared" si="1" ref="I5:I29">SUM(T5:U5)</f>
        <v>20</v>
      </c>
      <c r="J5" s="21">
        <f aca="true" t="shared" si="2" ref="J5:J37">I5*100/J$3</f>
        <v>100</v>
      </c>
      <c r="K5" s="10">
        <f aca="true" t="shared" si="3" ref="K5:K29">AH5</f>
        <v>111</v>
      </c>
      <c r="L5" s="20">
        <f aca="true" t="shared" si="4" ref="L5:L11">K5*100/L$3</f>
        <v>92.5</v>
      </c>
      <c r="M5" s="20">
        <f aca="true" t="shared" si="5" ref="M5:M37">(G5+I5+K5)*100/(H$3+J$3+L$3)</f>
        <v>95.26315789473684</v>
      </c>
      <c r="N5" s="7">
        <v>1</v>
      </c>
      <c r="P5" s="13">
        <v>9</v>
      </c>
      <c r="Q5" s="15">
        <v>0.4375</v>
      </c>
      <c r="R5" s="16">
        <v>0.4861111111111111</v>
      </c>
      <c r="S5" s="16">
        <f aca="true" t="shared" si="6" ref="S5:S37">R5-Q5</f>
        <v>0.048611111111111105</v>
      </c>
      <c r="T5" s="17">
        <v>10</v>
      </c>
      <c r="U5" s="17">
        <v>10</v>
      </c>
      <c r="V5" s="18">
        <v>9</v>
      </c>
      <c r="W5" s="18">
        <v>6</v>
      </c>
      <c r="X5" s="18">
        <v>10</v>
      </c>
      <c r="Y5" s="18">
        <v>10</v>
      </c>
      <c r="Z5" s="18">
        <v>10</v>
      </c>
      <c r="AA5" s="18">
        <v>6</v>
      </c>
      <c r="AB5" s="18">
        <v>10</v>
      </c>
      <c r="AC5" s="18">
        <v>10</v>
      </c>
      <c r="AD5" s="18">
        <v>10</v>
      </c>
      <c r="AE5" s="18">
        <v>10</v>
      </c>
      <c r="AF5" s="18">
        <v>10</v>
      </c>
      <c r="AG5" s="18">
        <v>10</v>
      </c>
      <c r="AH5" s="26">
        <f aca="true" t="shared" si="7" ref="AH5:AH29">SUM(V5:AG5)</f>
        <v>111</v>
      </c>
    </row>
    <row r="6" spans="1:34" ht="21.75" customHeight="1" thickBot="1">
      <c r="A6" s="7">
        <v>11</v>
      </c>
      <c r="B6" s="7" t="s">
        <v>61</v>
      </c>
      <c r="C6" s="7" t="s">
        <v>62</v>
      </c>
      <c r="D6" s="7" t="s">
        <v>63</v>
      </c>
      <c r="E6" s="28">
        <v>4</v>
      </c>
      <c r="F6" s="28">
        <v>3</v>
      </c>
      <c r="G6" s="7">
        <v>50</v>
      </c>
      <c r="H6" s="21">
        <f t="shared" si="0"/>
        <v>100</v>
      </c>
      <c r="I6" s="10">
        <f t="shared" si="1"/>
        <v>19</v>
      </c>
      <c r="J6" s="21">
        <f t="shared" si="2"/>
        <v>95</v>
      </c>
      <c r="K6" s="10">
        <f t="shared" si="3"/>
        <v>104</v>
      </c>
      <c r="L6" s="20">
        <f t="shared" si="4"/>
        <v>86.66666666666667</v>
      </c>
      <c r="M6" s="20">
        <f t="shared" si="5"/>
        <v>91.05263157894737</v>
      </c>
      <c r="N6" s="7">
        <v>2</v>
      </c>
      <c r="P6" s="13">
        <v>11</v>
      </c>
      <c r="Q6" s="15">
        <v>0.4375</v>
      </c>
      <c r="R6" s="16">
        <v>0.48541666666666666</v>
      </c>
      <c r="S6" s="16">
        <f t="shared" si="6"/>
        <v>0.04791666666666666</v>
      </c>
      <c r="T6" s="17">
        <v>10</v>
      </c>
      <c r="U6" s="17">
        <v>9</v>
      </c>
      <c r="V6" s="18">
        <v>5</v>
      </c>
      <c r="W6" s="18">
        <v>5</v>
      </c>
      <c r="X6" s="18">
        <v>9</v>
      </c>
      <c r="Y6" s="18">
        <v>7</v>
      </c>
      <c r="Z6" s="18">
        <v>10</v>
      </c>
      <c r="AA6" s="18">
        <v>9</v>
      </c>
      <c r="AB6" s="18">
        <v>10</v>
      </c>
      <c r="AC6" s="18">
        <v>10</v>
      </c>
      <c r="AD6" s="18">
        <v>10</v>
      </c>
      <c r="AE6" s="18">
        <v>10</v>
      </c>
      <c r="AF6" s="18">
        <v>10</v>
      </c>
      <c r="AG6" s="18">
        <v>9</v>
      </c>
      <c r="AH6" s="26">
        <f t="shared" si="7"/>
        <v>104</v>
      </c>
    </row>
    <row r="7" spans="1:34" ht="21.75" customHeight="1" thickBot="1">
      <c r="A7" s="7">
        <v>10</v>
      </c>
      <c r="B7" s="7" t="s">
        <v>113</v>
      </c>
      <c r="C7" s="7" t="s">
        <v>114</v>
      </c>
      <c r="D7" s="7" t="s">
        <v>115</v>
      </c>
      <c r="E7" s="28">
        <v>4</v>
      </c>
      <c r="F7" s="28">
        <v>3</v>
      </c>
      <c r="G7" s="7">
        <v>50</v>
      </c>
      <c r="H7" s="21">
        <f t="shared" si="0"/>
        <v>100</v>
      </c>
      <c r="I7" s="10">
        <f t="shared" si="1"/>
        <v>20</v>
      </c>
      <c r="J7" s="21">
        <f t="shared" si="2"/>
        <v>100</v>
      </c>
      <c r="K7" s="10">
        <f t="shared" si="3"/>
        <v>102</v>
      </c>
      <c r="L7" s="20">
        <f t="shared" si="4"/>
        <v>85</v>
      </c>
      <c r="M7" s="20">
        <f t="shared" si="5"/>
        <v>90.52631578947368</v>
      </c>
      <c r="N7" s="7">
        <v>3</v>
      </c>
      <c r="P7" s="13">
        <v>10</v>
      </c>
      <c r="Q7" s="15">
        <v>0.4375</v>
      </c>
      <c r="R7" s="16">
        <v>0.4861111111111111</v>
      </c>
      <c r="S7" s="16">
        <f t="shared" si="6"/>
        <v>0.048611111111111105</v>
      </c>
      <c r="T7" s="17">
        <v>10</v>
      </c>
      <c r="U7" s="17">
        <v>10</v>
      </c>
      <c r="V7" s="18">
        <v>9</v>
      </c>
      <c r="W7" s="18">
        <v>3</v>
      </c>
      <c r="X7" s="18">
        <v>10</v>
      </c>
      <c r="Y7" s="18">
        <v>7</v>
      </c>
      <c r="Z7" s="18">
        <v>7</v>
      </c>
      <c r="AA7" s="18">
        <v>9</v>
      </c>
      <c r="AB7" s="18">
        <v>10</v>
      </c>
      <c r="AC7" s="18">
        <v>10</v>
      </c>
      <c r="AD7" s="18">
        <v>10</v>
      </c>
      <c r="AE7" s="18">
        <v>7</v>
      </c>
      <c r="AF7" s="18">
        <v>10</v>
      </c>
      <c r="AG7" s="18">
        <v>10</v>
      </c>
      <c r="AH7" s="26">
        <f t="shared" si="7"/>
        <v>102</v>
      </c>
    </row>
    <row r="8" spans="1:34" ht="21.75" customHeight="1" thickBot="1">
      <c r="A8" s="7">
        <v>19</v>
      </c>
      <c r="B8" s="7" t="s">
        <v>112</v>
      </c>
      <c r="C8" s="7" t="s">
        <v>84</v>
      </c>
      <c r="D8" s="7" t="s">
        <v>47</v>
      </c>
      <c r="E8" s="28">
        <v>7</v>
      </c>
      <c r="F8" s="28">
        <v>1</v>
      </c>
      <c r="G8" s="7">
        <v>38</v>
      </c>
      <c r="H8" s="21">
        <f t="shared" si="0"/>
        <v>76</v>
      </c>
      <c r="I8" s="10">
        <f t="shared" si="1"/>
        <v>19</v>
      </c>
      <c r="J8" s="21">
        <f t="shared" si="2"/>
        <v>95</v>
      </c>
      <c r="K8" s="10">
        <f t="shared" si="3"/>
        <v>104</v>
      </c>
      <c r="L8" s="20">
        <f t="shared" si="4"/>
        <v>86.66666666666667</v>
      </c>
      <c r="M8" s="20">
        <f t="shared" si="5"/>
        <v>84.73684210526316</v>
      </c>
      <c r="N8" s="7">
        <v>4</v>
      </c>
      <c r="P8" s="13">
        <v>19</v>
      </c>
      <c r="Q8" s="15">
        <v>0.4583333333333333</v>
      </c>
      <c r="R8" s="16">
        <v>0.5159722222222222</v>
      </c>
      <c r="S8" s="16">
        <f t="shared" si="6"/>
        <v>0.05763888888888885</v>
      </c>
      <c r="T8" s="17">
        <v>9</v>
      </c>
      <c r="U8" s="17">
        <v>10</v>
      </c>
      <c r="V8" s="18">
        <v>6</v>
      </c>
      <c r="W8" s="18">
        <v>5</v>
      </c>
      <c r="X8" s="18">
        <v>10</v>
      </c>
      <c r="Y8" s="18">
        <v>7</v>
      </c>
      <c r="Z8" s="18">
        <v>10</v>
      </c>
      <c r="AA8" s="18">
        <v>8</v>
      </c>
      <c r="AB8" s="18">
        <v>10</v>
      </c>
      <c r="AC8" s="18">
        <v>10</v>
      </c>
      <c r="AD8" s="18">
        <v>10</v>
      </c>
      <c r="AE8" s="18">
        <v>10</v>
      </c>
      <c r="AF8" s="18">
        <v>8</v>
      </c>
      <c r="AG8" s="18">
        <v>10</v>
      </c>
      <c r="AH8" s="26">
        <f t="shared" si="7"/>
        <v>104</v>
      </c>
    </row>
    <row r="9" spans="1:34" ht="21.75" customHeight="1" thickBot="1">
      <c r="A9" s="7">
        <v>2</v>
      </c>
      <c r="B9" s="7" t="s">
        <v>48</v>
      </c>
      <c r="C9" s="7" t="s">
        <v>49</v>
      </c>
      <c r="D9" s="7" t="s">
        <v>50</v>
      </c>
      <c r="E9" s="28">
        <v>1</v>
      </c>
      <c r="F9" s="28">
        <v>1</v>
      </c>
      <c r="G9" s="7">
        <v>50</v>
      </c>
      <c r="H9" s="21">
        <f t="shared" si="0"/>
        <v>100</v>
      </c>
      <c r="I9" s="10">
        <f t="shared" si="1"/>
        <v>19</v>
      </c>
      <c r="J9" s="21">
        <f t="shared" si="2"/>
        <v>95</v>
      </c>
      <c r="K9" s="10">
        <f t="shared" si="3"/>
        <v>87</v>
      </c>
      <c r="L9" s="20">
        <f t="shared" si="4"/>
        <v>72.5</v>
      </c>
      <c r="M9" s="20">
        <f t="shared" si="5"/>
        <v>82.10526315789474</v>
      </c>
      <c r="N9" s="7">
        <v>5</v>
      </c>
      <c r="P9" s="13">
        <f>A9</f>
        <v>2</v>
      </c>
      <c r="Q9" s="15">
        <v>0.4270833333333333</v>
      </c>
      <c r="R9" s="16">
        <v>0.47361111111111115</v>
      </c>
      <c r="S9" s="16">
        <f t="shared" si="6"/>
        <v>0.046527777777777835</v>
      </c>
      <c r="T9" s="17">
        <v>9</v>
      </c>
      <c r="U9" s="17">
        <v>10</v>
      </c>
      <c r="V9" s="18">
        <v>5</v>
      </c>
      <c r="W9" s="18">
        <v>0</v>
      </c>
      <c r="X9" s="18">
        <v>10</v>
      </c>
      <c r="Y9" s="18">
        <v>7</v>
      </c>
      <c r="Z9" s="18">
        <v>6</v>
      </c>
      <c r="AA9" s="18">
        <v>8</v>
      </c>
      <c r="AB9" s="18">
        <v>10</v>
      </c>
      <c r="AC9" s="18">
        <v>4</v>
      </c>
      <c r="AD9" s="18">
        <v>10</v>
      </c>
      <c r="AE9" s="18">
        <v>10</v>
      </c>
      <c r="AF9" s="18">
        <v>8</v>
      </c>
      <c r="AG9" s="18">
        <v>9</v>
      </c>
      <c r="AH9" s="26">
        <f t="shared" si="7"/>
        <v>87</v>
      </c>
    </row>
    <row r="10" spans="1:34" ht="21.75" customHeight="1" thickBot="1">
      <c r="A10" s="7">
        <v>7</v>
      </c>
      <c r="B10" s="7" t="s">
        <v>59</v>
      </c>
      <c r="C10" s="7" t="s">
        <v>60</v>
      </c>
      <c r="D10" s="7" t="s">
        <v>50</v>
      </c>
      <c r="E10" s="28">
        <v>3</v>
      </c>
      <c r="F10" s="28">
        <v>1</v>
      </c>
      <c r="G10" s="7">
        <v>50</v>
      </c>
      <c r="H10" s="21">
        <f t="shared" si="0"/>
        <v>100</v>
      </c>
      <c r="I10" s="10">
        <f t="shared" si="1"/>
        <v>20</v>
      </c>
      <c r="J10" s="21">
        <f t="shared" si="2"/>
        <v>100</v>
      </c>
      <c r="K10" s="10">
        <f t="shared" si="3"/>
        <v>78</v>
      </c>
      <c r="L10" s="20">
        <f t="shared" si="4"/>
        <v>65</v>
      </c>
      <c r="M10" s="20">
        <f t="shared" si="5"/>
        <v>77.89473684210526</v>
      </c>
      <c r="N10" s="7">
        <v>6</v>
      </c>
      <c r="P10" s="13">
        <f>A10</f>
        <v>7</v>
      </c>
      <c r="Q10" s="15">
        <v>0.43402777777777773</v>
      </c>
      <c r="R10" s="16">
        <v>0.48333333333333334</v>
      </c>
      <c r="S10" s="16">
        <f t="shared" si="6"/>
        <v>0.0493055555555556</v>
      </c>
      <c r="T10" s="17">
        <v>10</v>
      </c>
      <c r="U10" s="17">
        <v>10</v>
      </c>
      <c r="V10" s="18">
        <v>1</v>
      </c>
      <c r="W10" s="18">
        <v>0</v>
      </c>
      <c r="X10" s="18">
        <v>8</v>
      </c>
      <c r="Y10" s="18">
        <v>7</v>
      </c>
      <c r="Z10" s="18">
        <v>6</v>
      </c>
      <c r="AA10" s="18">
        <v>0</v>
      </c>
      <c r="AB10" s="18">
        <v>10</v>
      </c>
      <c r="AC10" s="18">
        <v>10</v>
      </c>
      <c r="AD10" s="18">
        <v>10</v>
      </c>
      <c r="AE10" s="18">
        <v>9</v>
      </c>
      <c r="AF10" s="18">
        <v>9</v>
      </c>
      <c r="AG10" s="18">
        <v>8</v>
      </c>
      <c r="AH10" s="26">
        <f t="shared" si="7"/>
        <v>78</v>
      </c>
    </row>
    <row r="11" spans="1:34" ht="21.75" customHeight="1" thickBot="1">
      <c r="A11" s="7">
        <v>18</v>
      </c>
      <c r="B11" s="7" t="s">
        <v>82</v>
      </c>
      <c r="C11" s="7" t="s">
        <v>83</v>
      </c>
      <c r="D11" s="7" t="s">
        <v>47</v>
      </c>
      <c r="E11" s="28">
        <v>7</v>
      </c>
      <c r="F11" s="28">
        <v>1</v>
      </c>
      <c r="G11" s="7">
        <v>38</v>
      </c>
      <c r="H11" s="21">
        <f t="shared" si="0"/>
        <v>76</v>
      </c>
      <c r="I11" s="10">
        <f t="shared" si="1"/>
        <v>19</v>
      </c>
      <c r="J11" s="21">
        <f t="shared" si="2"/>
        <v>95</v>
      </c>
      <c r="K11" s="10">
        <f t="shared" si="3"/>
        <v>87</v>
      </c>
      <c r="L11" s="20">
        <f t="shared" si="4"/>
        <v>72.5</v>
      </c>
      <c r="M11" s="20">
        <f t="shared" si="5"/>
        <v>75.78947368421052</v>
      </c>
      <c r="N11" s="7"/>
      <c r="P11" s="13">
        <v>18</v>
      </c>
      <c r="Q11" s="15">
        <v>0.4583333333333333</v>
      </c>
      <c r="R11" s="16">
        <v>0.5159722222222222</v>
      </c>
      <c r="S11" s="16">
        <f t="shared" si="6"/>
        <v>0.05763888888888885</v>
      </c>
      <c r="T11" s="17">
        <v>10</v>
      </c>
      <c r="U11" s="17">
        <v>9</v>
      </c>
      <c r="V11" s="18">
        <v>5</v>
      </c>
      <c r="W11" s="18">
        <v>4</v>
      </c>
      <c r="X11" s="18">
        <v>10</v>
      </c>
      <c r="Y11" s="18">
        <v>4</v>
      </c>
      <c r="Z11" s="18">
        <v>7</v>
      </c>
      <c r="AA11" s="18">
        <v>5</v>
      </c>
      <c r="AB11" s="18">
        <v>10</v>
      </c>
      <c r="AC11" s="18">
        <v>10</v>
      </c>
      <c r="AD11" s="18">
        <v>10</v>
      </c>
      <c r="AE11" s="18">
        <v>7</v>
      </c>
      <c r="AF11" s="18">
        <v>9</v>
      </c>
      <c r="AG11" s="18">
        <v>6</v>
      </c>
      <c r="AH11" s="26">
        <f t="shared" si="7"/>
        <v>87</v>
      </c>
    </row>
    <row r="12" spans="1:34" ht="21.75" customHeight="1" thickBot="1">
      <c r="A12" s="7">
        <v>1</v>
      </c>
      <c r="B12" s="7" t="s">
        <v>45</v>
      </c>
      <c r="C12" s="7" t="s">
        <v>46</v>
      </c>
      <c r="D12" s="7" t="s">
        <v>47</v>
      </c>
      <c r="E12" s="28">
        <v>1</v>
      </c>
      <c r="F12" s="28">
        <v>1</v>
      </c>
      <c r="G12" s="7">
        <v>50</v>
      </c>
      <c r="H12" s="21">
        <f t="shared" si="0"/>
        <v>100</v>
      </c>
      <c r="I12" s="10">
        <f t="shared" si="1"/>
        <v>18</v>
      </c>
      <c r="J12" s="21">
        <f t="shared" si="2"/>
        <v>90</v>
      </c>
      <c r="K12" s="10">
        <f t="shared" si="3"/>
        <v>76</v>
      </c>
      <c r="L12" s="20">
        <f>K12*100/80</f>
        <v>95</v>
      </c>
      <c r="M12" s="20">
        <f t="shared" si="5"/>
        <v>75.78947368421052</v>
      </c>
      <c r="N12" s="7"/>
      <c r="P12" s="13">
        <f>A12</f>
        <v>1</v>
      </c>
      <c r="Q12" s="15">
        <v>0.4270833333333333</v>
      </c>
      <c r="R12" s="16">
        <v>0.47361111111111115</v>
      </c>
      <c r="S12" s="16">
        <f t="shared" si="6"/>
        <v>0.046527777777777835</v>
      </c>
      <c r="T12" s="17">
        <v>9</v>
      </c>
      <c r="U12" s="17">
        <v>9</v>
      </c>
      <c r="V12" s="18">
        <v>2</v>
      </c>
      <c r="W12" s="18">
        <v>2</v>
      </c>
      <c r="X12" s="18">
        <v>0</v>
      </c>
      <c r="Y12" s="18">
        <v>4</v>
      </c>
      <c r="Z12" s="18">
        <v>10</v>
      </c>
      <c r="AA12" s="18">
        <v>5</v>
      </c>
      <c r="AB12" s="18">
        <v>10</v>
      </c>
      <c r="AC12" s="18">
        <v>10</v>
      </c>
      <c r="AD12" s="18">
        <v>10</v>
      </c>
      <c r="AE12" s="18">
        <v>6</v>
      </c>
      <c r="AF12" s="18">
        <v>9</v>
      </c>
      <c r="AG12" s="18">
        <v>8</v>
      </c>
      <c r="AH12" s="26">
        <f t="shared" si="7"/>
        <v>76</v>
      </c>
    </row>
    <row r="13" spans="1:35" ht="21.75" customHeight="1" thickBot="1">
      <c r="A13" s="7">
        <v>21</v>
      </c>
      <c r="B13" s="7" t="s">
        <v>116</v>
      </c>
      <c r="C13" s="7" t="s">
        <v>117</v>
      </c>
      <c r="D13" s="7" t="s">
        <v>47</v>
      </c>
      <c r="E13" s="28">
        <v>7</v>
      </c>
      <c r="F13" s="28">
        <v>1</v>
      </c>
      <c r="G13" s="7">
        <v>38</v>
      </c>
      <c r="H13" s="21">
        <f t="shared" si="0"/>
        <v>76</v>
      </c>
      <c r="I13" s="10">
        <f t="shared" si="1"/>
        <v>18</v>
      </c>
      <c r="J13" s="21">
        <f t="shared" si="2"/>
        <v>90</v>
      </c>
      <c r="K13" s="10">
        <f t="shared" si="3"/>
        <v>85</v>
      </c>
      <c r="L13" s="20">
        <f aca="true" t="shared" si="8" ref="L13:L37">K13*100/L$3</f>
        <v>70.83333333333333</v>
      </c>
      <c r="M13" s="20">
        <f t="shared" si="5"/>
        <v>74.21052631578948</v>
      </c>
      <c r="N13" s="7"/>
      <c r="P13" s="13">
        <v>21</v>
      </c>
      <c r="Q13" s="15">
        <v>0.4583333333333333</v>
      </c>
      <c r="R13" s="16">
        <v>0.5159722222222222</v>
      </c>
      <c r="S13" s="16">
        <f t="shared" si="6"/>
        <v>0.05763888888888885</v>
      </c>
      <c r="T13" s="17">
        <v>9</v>
      </c>
      <c r="U13" s="17">
        <v>9</v>
      </c>
      <c r="V13" s="18">
        <v>0</v>
      </c>
      <c r="W13" s="18">
        <v>6</v>
      </c>
      <c r="X13" s="18">
        <v>10</v>
      </c>
      <c r="Y13" s="18">
        <v>4</v>
      </c>
      <c r="Z13" s="18">
        <v>7</v>
      </c>
      <c r="AA13" s="18">
        <v>5</v>
      </c>
      <c r="AB13" s="18">
        <v>10</v>
      </c>
      <c r="AC13" s="18">
        <v>10</v>
      </c>
      <c r="AD13" s="18">
        <v>10</v>
      </c>
      <c r="AE13" s="18">
        <v>9</v>
      </c>
      <c r="AF13" s="18">
        <v>10</v>
      </c>
      <c r="AG13" s="18">
        <v>4</v>
      </c>
      <c r="AH13" s="26">
        <f t="shared" si="7"/>
        <v>85</v>
      </c>
      <c r="AI13" t="s">
        <v>124</v>
      </c>
    </row>
    <row r="14" spans="1:34" ht="21.75" customHeight="1" thickBot="1">
      <c r="A14" s="7">
        <v>4</v>
      </c>
      <c r="B14" s="7" t="s">
        <v>53</v>
      </c>
      <c r="C14" s="7" t="s">
        <v>54</v>
      </c>
      <c r="D14" s="7" t="s">
        <v>50</v>
      </c>
      <c r="E14" s="28">
        <v>2</v>
      </c>
      <c r="F14" s="28">
        <v>1</v>
      </c>
      <c r="G14" s="7">
        <v>50</v>
      </c>
      <c r="H14" s="21">
        <f t="shared" si="0"/>
        <v>100</v>
      </c>
      <c r="I14" s="10">
        <f t="shared" si="1"/>
        <v>19</v>
      </c>
      <c r="J14" s="21">
        <f t="shared" si="2"/>
        <v>95</v>
      </c>
      <c r="K14" s="10">
        <f t="shared" si="3"/>
        <v>71</v>
      </c>
      <c r="L14" s="20">
        <f t="shared" si="8"/>
        <v>59.166666666666664</v>
      </c>
      <c r="M14" s="20">
        <f t="shared" si="5"/>
        <v>73.6842105263158</v>
      </c>
      <c r="N14" s="7"/>
      <c r="P14" s="13">
        <f>A14</f>
        <v>4</v>
      </c>
      <c r="Q14" s="15">
        <v>0.4305555555555556</v>
      </c>
      <c r="R14" s="16">
        <v>0.4784722222222222</v>
      </c>
      <c r="S14" s="16">
        <f t="shared" si="6"/>
        <v>0.04791666666666661</v>
      </c>
      <c r="T14" s="17">
        <v>10</v>
      </c>
      <c r="U14" s="17">
        <v>9</v>
      </c>
      <c r="V14" s="18">
        <v>0</v>
      </c>
      <c r="W14" s="18">
        <v>0</v>
      </c>
      <c r="X14" s="18">
        <v>0</v>
      </c>
      <c r="Y14" s="18">
        <v>7</v>
      </c>
      <c r="Z14" s="18">
        <v>10</v>
      </c>
      <c r="AA14" s="18">
        <v>4</v>
      </c>
      <c r="AB14" s="18">
        <v>10</v>
      </c>
      <c r="AC14" s="18">
        <v>4</v>
      </c>
      <c r="AD14" s="18">
        <v>10</v>
      </c>
      <c r="AE14" s="18">
        <v>9</v>
      </c>
      <c r="AF14" s="18">
        <v>8</v>
      </c>
      <c r="AG14" s="18">
        <v>9</v>
      </c>
      <c r="AH14" s="26">
        <f t="shared" si="7"/>
        <v>71</v>
      </c>
    </row>
    <row r="15" spans="1:34" ht="21.75" customHeight="1" thickBot="1">
      <c r="A15" s="7">
        <v>16</v>
      </c>
      <c r="B15" s="7" t="s">
        <v>78</v>
      </c>
      <c r="C15" s="7" t="s">
        <v>79</v>
      </c>
      <c r="D15" s="7" t="s">
        <v>50</v>
      </c>
      <c r="E15" s="28">
        <v>6</v>
      </c>
      <c r="F15" s="28">
        <v>1</v>
      </c>
      <c r="G15" s="7">
        <v>50</v>
      </c>
      <c r="H15" s="21">
        <f t="shared" si="0"/>
        <v>100</v>
      </c>
      <c r="I15" s="10">
        <f t="shared" si="1"/>
        <v>19</v>
      </c>
      <c r="J15" s="21">
        <f t="shared" si="2"/>
        <v>95</v>
      </c>
      <c r="K15" s="10">
        <f t="shared" si="3"/>
        <v>71</v>
      </c>
      <c r="L15" s="20">
        <f t="shared" si="8"/>
        <v>59.166666666666664</v>
      </c>
      <c r="M15" s="20">
        <f t="shared" si="5"/>
        <v>73.6842105263158</v>
      </c>
      <c r="N15" s="7"/>
      <c r="P15" s="13">
        <v>16</v>
      </c>
      <c r="Q15" s="15">
        <v>0.4444444444444444</v>
      </c>
      <c r="R15" s="16">
        <v>0.4888888888888889</v>
      </c>
      <c r="S15" s="16">
        <f t="shared" si="6"/>
        <v>0.04444444444444445</v>
      </c>
      <c r="T15" s="17">
        <v>10</v>
      </c>
      <c r="U15" s="17">
        <v>9</v>
      </c>
      <c r="V15" s="18">
        <v>5</v>
      </c>
      <c r="W15" s="18">
        <v>6</v>
      </c>
      <c r="X15" s="18">
        <v>7</v>
      </c>
      <c r="Y15" s="18">
        <v>7</v>
      </c>
      <c r="Z15" s="18">
        <v>10</v>
      </c>
      <c r="AA15" s="18">
        <v>0</v>
      </c>
      <c r="AB15" s="18">
        <v>10</v>
      </c>
      <c r="AC15" s="18">
        <v>0</v>
      </c>
      <c r="AD15" s="18">
        <v>4</v>
      </c>
      <c r="AE15" s="18">
        <v>7</v>
      </c>
      <c r="AF15" s="18">
        <v>5</v>
      </c>
      <c r="AG15" s="18">
        <v>10</v>
      </c>
      <c r="AH15" s="26">
        <f t="shared" si="7"/>
        <v>71</v>
      </c>
    </row>
    <row r="16" spans="1:34" ht="21.75" customHeight="1" thickBot="1">
      <c r="A16" s="7">
        <v>26</v>
      </c>
      <c r="B16" s="7" t="s">
        <v>109</v>
      </c>
      <c r="C16" s="7" t="s">
        <v>110</v>
      </c>
      <c r="D16" s="7" t="s">
        <v>106</v>
      </c>
      <c r="E16" s="28">
        <v>9</v>
      </c>
      <c r="F16" s="28">
        <v>1</v>
      </c>
      <c r="G16" s="7">
        <v>50</v>
      </c>
      <c r="H16" s="21">
        <f t="shared" si="0"/>
        <v>100</v>
      </c>
      <c r="I16" s="10">
        <f t="shared" si="1"/>
        <v>19</v>
      </c>
      <c r="J16" s="21">
        <f t="shared" si="2"/>
        <v>95</v>
      </c>
      <c r="K16" s="10">
        <f t="shared" si="3"/>
        <v>68</v>
      </c>
      <c r="L16" s="20">
        <f t="shared" si="8"/>
        <v>56.666666666666664</v>
      </c>
      <c r="M16" s="20">
        <f t="shared" si="5"/>
        <v>72.10526315789474</v>
      </c>
      <c r="N16" s="7"/>
      <c r="P16" s="13">
        <v>26</v>
      </c>
      <c r="Q16" s="15">
        <v>0.4548611111111111</v>
      </c>
      <c r="R16" s="16">
        <v>0.5006944444444444</v>
      </c>
      <c r="S16" s="16">
        <f t="shared" si="6"/>
        <v>0.04583333333333334</v>
      </c>
      <c r="T16" s="17">
        <v>9</v>
      </c>
      <c r="U16" s="17">
        <v>10</v>
      </c>
      <c r="V16" s="18">
        <v>2</v>
      </c>
      <c r="W16" s="18">
        <v>7</v>
      </c>
      <c r="X16" s="18">
        <v>10</v>
      </c>
      <c r="Y16" s="18">
        <v>7</v>
      </c>
      <c r="Z16" s="18">
        <v>0</v>
      </c>
      <c r="AA16" s="18">
        <v>0</v>
      </c>
      <c r="AB16" s="18">
        <v>4</v>
      </c>
      <c r="AC16" s="18">
        <v>10</v>
      </c>
      <c r="AD16" s="18">
        <v>7</v>
      </c>
      <c r="AE16" s="18">
        <v>7</v>
      </c>
      <c r="AF16" s="18">
        <v>9</v>
      </c>
      <c r="AG16" s="18">
        <v>5</v>
      </c>
      <c r="AH16" s="26">
        <f t="shared" si="7"/>
        <v>68</v>
      </c>
    </row>
    <row r="17" spans="1:34" ht="21.75" customHeight="1" thickBot="1">
      <c r="A17" s="7">
        <v>5</v>
      </c>
      <c r="B17" s="7" t="s">
        <v>87</v>
      </c>
      <c r="C17" s="7" t="s">
        <v>88</v>
      </c>
      <c r="D17" s="7" t="s">
        <v>89</v>
      </c>
      <c r="E17" s="28">
        <v>2</v>
      </c>
      <c r="F17" s="28">
        <v>1</v>
      </c>
      <c r="G17" s="7">
        <v>50</v>
      </c>
      <c r="H17" s="21">
        <f t="shared" si="0"/>
        <v>100</v>
      </c>
      <c r="I17" s="10">
        <f t="shared" si="1"/>
        <v>17</v>
      </c>
      <c r="J17" s="21">
        <f t="shared" si="2"/>
        <v>85</v>
      </c>
      <c r="K17" s="10">
        <f t="shared" si="3"/>
        <v>64</v>
      </c>
      <c r="L17" s="20">
        <f t="shared" si="8"/>
        <v>53.333333333333336</v>
      </c>
      <c r="M17" s="20">
        <f t="shared" si="5"/>
        <v>68.94736842105263</v>
      </c>
      <c r="N17" s="7"/>
      <c r="P17" s="13">
        <f>A17</f>
        <v>5</v>
      </c>
      <c r="Q17" s="15">
        <v>0.4305555555555556</v>
      </c>
      <c r="R17" s="16">
        <v>0.4777777777777778</v>
      </c>
      <c r="S17" s="16">
        <f t="shared" si="6"/>
        <v>0.04722222222222222</v>
      </c>
      <c r="T17" s="17">
        <v>8</v>
      </c>
      <c r="U17" s="17">
        <v>9</v>
      </c>
      <c r="V17" s="18">
        <v>1</v>
      </c>
      <c r="W17" s="18">
        <v>2</v>
      </c>
      <c r="X17" s="18">
        <v>0</v>
      </c>
      <c r="Y17" s="18">
        <v>7</v>
      </c>
      <c r="Z17" s="18">
        <v>9</v>
      </c>
      <c r="AA17" s="18">
        <v>8</v>
      </c>
      <c r="AB17" s="18">
        <v>10</v>
      </c>
      <c r="AC17" s="18">
        <v>0</v>
      </c>
      <c r="AD17" s="18">
        <v>7</v>
      </c>
      <c r="AE17" s="18">
        <v>3</v>
      </c>
      <c r="AF17" s="18">
        <v>8</v>
      </c>
      <c r="AG17" s="18">
        <v>9</v>
      </c>
      <c r="AH17" s="26">
        <f t="shared" si="7"/>
        <v>64</v>
      </c>
    </row>
    <row r="18" spans="1:34" ht="21.75" customHeight="1" thickBot="1">
      <c r="A18" s="7">
        <v>12</v>
      </c>
      <c r="B18" s="7" t="s">
        <v>68</v>
      </c>
      <c r="C18" s="7" t="s">
        <v>70</v>
      </c>
      <c r="D18" s="7" t="s">
        <v>69</v>
      </c>
      <c r="E18" s="28">
        <v>5</v>
      </c>
      <c r="F18" s="28">
        <v>1</v>
      </c>
      <c r="G18" s="7">
        <v>50</v>
      </c>
      <c r="H18" s="21">
        <f t="shared" si="0"/>
        <v>100</v>
      </c>
      <c r="I18" s="10">
        <f t="shared" si="1"/>
        <v>19</v>
      </c>
      <c r="J18" s="21">
        <f t="shared" si="2"/>
        <v>95</v>
      </c>
      <c r="K18" s="10">
        <f t="shared" si="3"/>
        <v>62</v>
      </c>
      <c r="L18" s="20">
        <f t="shared" si="8"/>
        <v>51.666666666666664</v>
      </c>
      <c r="M18" s="20">
        <f t="shared" si="5"/>
        <v>68.94736842105263</v>
      </c>
      <c r="N18" s="7"/>
      <c r="P18" s="13">
        <v>12</v>
      </c>
      <c r="Q18" s="15">
        <v>0.44097222222222227</v>
      </c>
      <c r="R18" s="16">
        <v>0.48541666666666666</v>
      </c>
      <c r="S18" s="16">
        <f t="shared" si="6"/>
        <v>0.0444444444444444</v>
      </c>
      <c r="T18" s="17">
        <v>10</v>
      </c>
      <c r="U18" s="17">
        <v>9</v>
      </c>
      <c r="V18" s="18">
        <v>8</v>
      </c>
      <c r="W18" s="18">
        <v>0</v>
      </c>
      <c r="X18" s="18">
        <v>3</v>
      </c>
      <c r="Y18" s="18">
        <v>10</v>
      </c>
      <c r="Z18" s="18">
        <v>7</v>
      </c>
      <c r="AA18" s="18">
        <v>0</v>
      </c>
      <c r="AB18" s="18">
        <v>10</v>
      </c>
      <c r="AC18" s="18">
        <v>6</v>
      </c>
      <c r="AD18" s="18">
        <v>10</v>
      </c>
      <c r="AE18" s="18">
        <v>3</v>
      </c>
      <c r="AF18" s="18">
        <v>0</v>
      </c>
      <c r="AG18" s="18">
        <v>5</v>
      </c>
      <c r="AH18" s="26">
        <f t="shared" si="7"/>
        <v>62</v>
      </c>
    </row>
    <row r="19" spans="1:34" ht="21.75" customHeight="1" thickBot="1">
      <c r="A19" s="7">
        <v>14</v>
      </c>
      <c r="B19" s="7" t="s">
        <v>74</v>
      </c>
      <c r="C19" s="7" t="s">
        <v>75</v>
      </c>
      <c r="D19" s="7" t="s">
        <v>111</v>
      </c>
      <c r="E19" s="28">
        <v>5</v>
      </c>
      <c r="F19" s="28">
        <v>1</v>
      </c>
      <c r="G19" s="7">
        <v>50</v>
      </c>
      <c r="H19" s="21">
        <f t="shared" si="0"/>
        <v>100</v>
      </c>
      <c r="I19" s="10">
        <f t="shared" si="1"/>
        <v>16</v>
      </c>
      <c r="J19" s="21">
        <f t="shared" si="2"/>
        <v>80</v>
      </c>
      <c r="K19" s="10">
        <f t="shared" si="3"/>
        <v>64</v>
      </c>
      <c r="L19" s="20">
        <f t="shared" si="8"/>
        <v>53.333333333333336</v>
      </c>
      <c r="M19" s="20">
        <f t="shared" si="5"/>
        <v>68.42105263157895</v>
      </c>
      <c r="N19" s="7"/>
      <c r="P19" s="13">
        <v>14</v>
      </c>
      <c r="Q19" s="15">
        <v>0.44097222222222227</v>
      </c>
      <c r="R19" s="16">
        <v>0.48541666666666666</v>
      </c>
      <c r="S19" s="16">
        <f t="shared" si="6"/>
        <v>0.0444444444444444</v>
      </c>
      <c r="T19" s="17">
        <v>7</v>
      </c>
      <c r="U19" s="17">
        <v>9</v>
      </c>
      <c r="V19" s="18">
        <v>0</v>
      </c>
      <c r="W19" s="18">
        <v>0</v>
      </c>
      <c r="X19" s="18">
        <v>9</v>
      </c>
      <c r="Y19" s="18">
        <v>7</v>
      </c>
      <c r="Z19" s="18">
        <v>10</v>
      </c>
      <c r="AA19" s="18">
        <v>9</v>
      </c>
      <c r="AB19" s="18">
        <v>10</v>
      </c>
      <c r="AC19" s="18">
        <v>0</v>
      </c>
      <c r="AD19" s="18">
        <v>10</v>
      </c>
      <c r="AE19" s="18">
        <v>0</v>
      </c>
      <c r="AF19" s="18">
        <v>4</v>
      </c>
      <c r="AG19" s="18">
        <v>5</v>
      </c>
      <c r="AH19" s="26">
        <f t="shared" si="7"/>
        <v>64</v>
      </c>
    </row>
    <row r="20" spans="1:34" ht="21.75" customHeight="1" thickBot="1">
      <c r="A20" s="7">
        <v>20</v>
      </c>
      <c r="B20" s="7" t="s">
        <v>98</v>
      </c>
      <c r="C20" s="7" t="s">
        <v>99</v>
      </c>
      <c r="D20" s="7" t="s">
        <v>47</v>
      </c>
      <c r="E20" s="28">
        <v>7</v>
      </c>
      <c r="F20" s="28">
        <v>1</v>
      </c>
      <c r="G20" s="7">
        <v>38</v>
      </c>
      <c r="H20" s="21">
        <f t="shared" si="0"/>
        <v>76</v>
      </c>
      <c r="I20" s="10">
        <f t="shared" si="1"/>
        <v>18</v>
      </c>
      <c r="J20" s="21">
        <f t="shared" si="2"/>
        <v>90</v>
      </c>
      <c r="K20" s="10">
        <f t="shared" si="3"/>
        <v>66</v>
      </c>
      <c r="L20" s="20">
        <f t="shared" si="8"/>
        <v>55</v>
      </c>
      <c r="M20" s="20">
        <f t="shared" si="5"/>
        <v>64.21052631578948</v>
      </c>
      <c r="N20" s="7"/>
      <c r="P20" s="13">
        <v>20</v>
      </c>
      <c r="Q20" s="15">
        <v>0.4583333333333333</v>
      </c>
      <c r="R20" s="16">
        <v>0.5159722222222222</v>
      </c>
      <c r="S20" s="16">
        <f t="shared" si="6"/>
        <v>0.05763888888888885</v>
      </c>
      <c r="T20" s="17">
        <v>9</v>
      </c>
      <c r="U20" s="17">
        <v>9</v>
      </c>
      <c r="V20" s="18">
        <v>0</v>
      </c>
      <c r="W20" s="18">
        <v>9</v>
      </c>
      <c r="X20" s="18">
        <v>9</v>
      </c>
      <c r="Y20" s="18">
        <v>4</v>
      </c>
      <c r="Z20" s="18">
        <v>6</v>
      </c>
      <c r="AA20" s="18">
        <v>0</v>
      </c>
      <c r="AB20" s="18">
        <v>7</v>
      </c>
      <c r="AC20" s="18">
        <v>7</v>
      </c>
      <c r="AD20" s="18">
        <v>7</v>
      </c>
      <c r="AE20" s="18">
        <v>7</v>
      </c>
      <c r="AF20" s="18">
        <v>10</v>
      </c>
      <c r="AG20" s="18">
        <v>0</v>
      </c>
      <c r="AH20" s="26">
        <f t="shared" si="7"/>
        <v>66</v>
      </c>
    </row>
    <row r="21" spans="1:34" ht="21.75" customHeight="1" thickBot="1">
      <c r="A21" s="7">
        <v>25</v>
      </c>
      <c r="B21" s="7" t="s">
        <v>107</v>
      </c>
      <c r="C21" s="7" t="s">
        <v>108</v>
      </c>
      <c r="D21" s="7" t="s">
        <v>106</v>
      </c>
      <c r="E21" s="28">
        <v>9</v>
      </c>
      <c r="F21" s="28">
        <v>1</v>
      </c>
      <c r="G21" s="7">
        <v>50</v>
      </c>
      <c r="H21" s="21">
        <f t="shared" si="0"/>
        <v>100</v>
      </c>
      <c r="I21" s="10">
        <f t="shared" si="1"/>
        <v>19</v>
      </c>
      <c r="J21" s="21">
        <f t="shared" si="2"/>
        <v>95</v>
      </c>
      <c r="K21" s="10">
        <f t="shared" si="3"/>
        <v>53</v>
      </c>
      <c r="L21" s="20">
        <f t="shared" si="8"/>
        <v>44.166666666666664</v>
      </c>
      <c r="M21" s="20">
        <f t="shared" si="5"/>
        <v>64.21052631578948</v>
      </c>
      <c r="N21" s="7"/>
      <c r="P21" s="13">
        <v>25</v>
      </c>
      <c r="Q21" s="15">
        <v>0.4548611111111111</v>
      </c>
      <c r="R21" s="16">
        <v>0.5006944444444444</v>
      </c>
      <c r="S21" s="16">
        <f t="shared" si="6"/>
        <v>0.04583333333333334</v>
      </c>
      <c r="T21" s="17">
        <v>9</v>
      </c>
      <c r="U21" s="17">
        <v>10</v>
      </c>
      <c r="V21" s="18">
        <v>9</v>
      </c>
      <c r="W21" s="18">
        <v>5</v>
      </c>
      <c r="X21" s="18">
        <v>0</v>
      </c>
      <c r="Y21" s="18">
        <v>1</v>
      </c>
      <c r="Z21" s="18">
        <v>0</v>
      </c>
      <c r="AA21" s="18">
        <v>4</v>
      </c>
      <c r="AB21" s="18">
        <v>7</v>
      </c>
      <c r="AC21" s="18">
        <v>10</v>
      </c>
      <c r="AD21" s="18">
        <v>7</v>
      </c>
      <c r="AE21" s="18">
        <v>10</v>
      </c>
      <c r="AF21" s="18">
        <v>0</v>
      </c>
      <c r="AG21" s="18">
        <v>0</v>
      </c>
      <c r="AH21" s="26">
        <f t="shared" si="7"/>
        <v>53</v>
      </c>
    </row>
    <row r="22" spans="1:34" ht="21.75" customHeight="1" thickBot="1">
      <c r="A22" s="7">
        <v>8</v>
      </c>
      <c r="B22" s="7" t="s">
        <v>64</v>
      </c>
      <c r="C22" s="7" t="s">
        <v>65</v>
      </c>
      <c r="D22" s="7" t="s">
        <v>63</v>
      </c>
      <c r="E22" s="28">
        <v>4</v>
      </c>
      <c r="F22" s="28">
        <v>3</v>
      </c>
      <c r="G22" s="7">
        <v>0</v>
      </c>
      <c r="H22" s="21">
        <f t="shared" si="0"/>
        <v>0</v>
      </c>
      <c r="I22" s="10">
        <f t="shared" si="1"/>
        <v>20</v>
      </c>
      <c r="J22" s="21">
        <f t="shared" si="2"/>
        <v>100</v>
      </c>
      <c r="K22" s="10">
        <f t="shared" si="3"/>
        <v>101</v>
      </c>
      <c r="L22" s="20">
        <f t="shared" si="8"/>
        <v>84.16666666666667</v>
      </c>
      <c r="M22" s="20">
        <f t="shared" si="5"/>
        <v>63.68421052631579</v>
      </c>
      <c r="N22" s="7">
        <v>5</v>
      </c>
      <c r="P22" s="13">
        <v>8</v>
      </c>
      <c r="Q22" s="15">
        <v>0.4375</v>
      </c>
      <c r="R22" s="16"/>
      <c r="S22" s="16">
        <f t="shared" si="6"/>
        <v>-0.4375</v>
      </c>
      <c r="T22" s="17">
        <v>10</v>
      </c>
      <c r="U22" s="17">
        <v>10</v>
      </c>
      <c r="V22" s="18">
        <v>9</v>
      </c>
      <c r="W22" s="18">
        <v>6</v>
      </c>
      <c r="X22" s="18">
        <v>10</v>
      </c>
      <c r="Y22" s="18">
        <v>7</v>
      </c>
      <c r="Z22" s="18">
        <v>7</v>
      </c>
      <c r="AA22" s="18">
        <v>9</v>
      </c>
      <c r="AB22" s="18">
        <v>10</v>
      </c>
      <c r="AC22" s="18">
        <v>9</v>
      </c>
      <c r="AD22" s="18">
        <v>7</v>
      </c>
      <c r="AE22" s="18">
        <v>9</v>
      </c>
      <c r="AF22" s="18">
        <v>9</v>
      </c>
      <c r="AG22" s="18">
        <v>9</v>
      </c>
      <c r="AH22" s="26">
        <f t="shared" si="7"/>
        <v>101</v>
      </c>
    </row>
    <row r="23" spans="1:34" ht="21.75" customHeight="1" thickBot="1">
      <c r="A23" s="7">
        <v>13</v>
      </c>
      <c r="B23" s="7" t="s">
        <v>71</v>
      </c>
      <c r="C23" s="7" t="s">
        <v>72</v>
      </c>
      <c r="D23" s="7" t="s">
        <v>73</v>
      </c>
      <c r="E23" s="28">
        <v>5</v>
      </c>
      <c r="F23" s="28"/>
      <c r="G23" s="7">
        <v>50</v>
      </c>
      <c r="H23" s="21">
        <f t="shared" si="0"/>
        <v>100</v>
      </c>
      <c r="I23" s="10">
        <f t="shared" si="1"/>
        <v>18</v>
      </c>
      <c r="J23" s="21">
        <f t="shared" si="2"/>
        <v>90</v>
      </c>
      <c r="K23" s="10">
        <f t="shared" si="3"/>
        <v>53</v>
      </c>
      <c r="L23" s="20">
        <f t="shared" si="8"/>
        <v>44.166666666666664</v>
      </c>
      <c r="M23" s="20">
        <f t="shared" si="5"/>
        <v>63.68421052631579</v>
      </c>
      <c r="N23" s="7"/>
      <c r="P23" s="13">
        <v>13</v>
      </c>
      <c r="Q23" s="15">
        <v>0.44097222222222227</v>
      </c>
      <c r="R23" s="16">
        <v>0.48541666666666666</v>
      </c>
      <c r="S23" s="16">
        <f t="shared" si="6"/>
        <v>0.0444444444444444</v>
      </c>
      <c r="T23" s="17">
        <v>9</v>
      </c>
      <c r="U23" s="17">
        <v>9</v>
      </c>
      <c r="V23" s="18">
        <v>5</v>
      </c>
      <c r="W23" s="18">
        <v>0</v>
      </c>
      <c r="X23" s="18">
        <v>9</v>
      </c>
      <c r="Y23" s="18">
        <v>7</v>
      </c>
      <c r="Z23" s="18">
        <v>4</v>
      </c>
      <c r="AA23" s="18">
        <v>0</v>
      </c>
      <c r="AB23" s="18">
        <v>7</v>
      </c>
      <c r="AC23" s="18">
        <v>10</v>
      </c>
      <c r="AD23" s="18">
        <v>4</v>
      </c>
      <c r="AE23" s="18">
        <v>7</v>
      </c>
      <c r="AF23" s="18">
        <v>0</v>
      </c>
      <c r="AG23" s="18">
        <v>0</v>
      </c>
      <c r="AH23" s="26">
        <f t="shared" si="7"/>
        <v>53</v>
      </c>
    </row>
    <row r="24" spans="1:34" ht="21.75" customHeight="1" thickBot="1">
      <c r="A24" s="7">
        <v>3</v>
      </c>
      <c r="B24" s="7" t="s">
        <v>51</v>
      </c>
      <c r="C24" s="7" t="s">
        <v>52</v>
      </c>
      <c r="D24" s="7" t="s">
        <v>50</v>
      </c>
      <c r="E24" s="28">
        <v>2</v>
      </c>
      <c r="F24" s="28">
        <v>1</v>
      </c>
      <c r="G24" s="7">
        <v>50</v>
      </c>
      <c r="H24" s="21">
        <f t="shared" si="0"/>
        <v>100</v>
      </c>
      <c r="I24" s="10">
        <f t="shared" si="1"/>
        <v>18</v>
      </c>
      <c r="J24" s="21">
        <f t="shared" si="2"/>
        <v>90</v>
      </c>
      <c r="K24" s="10">
        <f t="shared" si="3"/>
        <v>52</v>
      </c>
      <c r="L24" s="20">
        <f t="shared" si="8"/>
        <v>43.333333333333336</v>
      </c>
      <c r="M24" s="20">
        <f t="shared" si="5"/>
        <v>63.1578947368421</v>
      </c>
      <c r="N24" s="7"/>
      <c r="P24" s="13">
        <f>A24</f>
        <v>3</v>
      </c>
      <c r="Q24" s="15">
        <v>0.4305555555555556</v>
      </c>
      <c r="R24" s="16">
        <v>0.4784722222222222</v>
      </c>
      <c r="S24" s="16">
        <f t="shared" si="6"/>
        <v>0.04791666666666661</v>
      </c>
      <c r="T24" s="17">
        <v>8</v>
      </c>
      <c r="U24" s="17">
        <v>10</v>
      </c>
      <c r="V24" s="18">
        <v>2</v>
      </c>
      <c r="W24" s="18">
        <v>0</v>
      </c>
      <c r="X24" s="18">
        <v>0</v>
      </c>
      <c r="Y24" s="18">
        <v>7</v>
      </c>
      <c r="Z24" s="18">
        <v>9</v>
      </c>
      <c r="AA24" s="18">
        <v>0</v>
      </c>
      <c r="AB24" s="18">
        <v>7</v>
      </c>
      <c r="AC24" s="18">
        <v>9</v>
      </c>
      <c r="AD24" s="18">
        <v>7</v>
      </c>
      <c r="AE24" s="18">
        <v>5</v>
      </c>
      <c r="AF24" s="18">
        <v>6</v>
      </c>
      <c r="AG24" s="18">
        <v>0</v>
      </c>
      <c r="AH24" s="26">
        <f t="shared" si="7"/>
        <v>52</v>
      </c>
    </row>
    <row r="25" spans="1:34" ht="21.75" customHeight="1" thickBot="1">
      <c r="A25" s="7">
        <v>24</v>
      </c>
      <c r="B25" s="7" t="s">
        <v>104</v>
      </c>
      <c r="C25" s="7" t="s">
        <v>105</v>
      </c>
      <c r="D25" s="7" t="s">
        <v>106</v>
      </c>
      <c r="E25" s="28">
        <v>9</v>
      </c>
      <c r="F25" s="28">
        <v>1</v>
      </c>
      <c r="G25" s="7">
        <v>50</v>
      </c>
      <c r="H25" s="21">
        <f t="shared" si="0"/>
        <v>100</v>
      </c>
      <c r="I25" s="10">
        <f t="shared" si="1"/>
        <v>18</v>
      </c>
      <c r="J25" s="21">
        <f t="shared" si="2"/>
        <v>90</v>
      </c>
      <c r="K25" s="10">
        <f t="shared" si="3"/>
        <v>52</v>
      </c>
      <c r="L25" s="20">
        <f t="shared" si="8"/>
        <v>43.333333333333336</v>
      </c>
      <c r="M25" s="20">
        <f t="shared" si="5"/>
        <v>63.1578947368421</v>
      </c>
      <c r="N25" s="7"/>
      <c r="P25" s="13">
        <v>24</v>
      </c>
      <c r="Q25" s="15">
        <v>0.4548611111111111</v>
      </c>
      <c r="R25" s="16">
        <v>0.5006944444444444</v>
      </c>
      <c r="S25" s="16">
        <f t="shared" si="6"/>
        <v>0.04583333333333334</v>
      </c>
      <c r="T25" s="17">
        <v>8</v>
      </c>
      <c r="U25" s="17">
        <v>10</v>
      </c>
      <c r="V25" s="18">
        <v>5</v>
      </c>
      <c r="W25" s="18">
        <v>6</v>
      </c>
      <c r="X25" s="18">
        <v>0</v>
      </c>
      <c r="Y25" s="18">
        <v>4</v>
      </c>
      <c r="Z25" s="18">
        <v>0</v>
      </c>
      <c r="AA25" s="18">
        <v>0</v>
      </c>
      <c r="AB25" s="18">
        <v>10</v>
      </c>
      <c r="AC25" s="18">
        <v>10</v>
      </c>
      <c r="AD25" s="18">
        <v>10</v>
      </c>
      <c r="AE25" s="18">
        <v>7</v>
      </c>
      <c r="AF25" s="18">
        <v>0</v>
      </c>
      <c r="AG25" s="18">
        <v>0</v>
      </c>
      <c r="AH25" s="26">
        <f t="shared" si="7"/>
        <v>52</v>
      </c>
    </row>
    <row r="26" spans="1:34" ht="21.75" customHeight="1" thickBot="1">
      <c r="A26" s="7">
        <v>17</v>
      </c>
      <c r="B26" s="7" t="s">
        <v>80</v>
      </c>
      <c r="C26" s="7" t="s">
        <v>81</v>
      </c>
      <c r="D26" s="7" t="s">
        <v>50</v>
      </c>
      <c r="E26" s="28">
        <v>6</v>
      </c>
      <c r="F26" s="28">
        <v>1</v>
      </c>
      <c r="G26" s="7">
        <v>50</v>
      </c>
      <c r="H26" s="21">
        <f t="shared" si="0"/>
        <v>100</v>
      </c>
      <c r="I26" s="10">
        <f t="shared" si="1"/>
        <v>19</v>
      </c>
      <c r="J26" s="21">
        <f t="shared" si="2"/>
        <v>95</v>
      </c>
      <c r="K26" s="10">
        <f t="shared" si="3"/>
        <v>46</v>
      </c>
      <c r="L26" s="20">
        <f t="shared" si="8"/>
        <v>38.333333333333336</v>
      </c>
      <c r="M26" s="20">
        <f t="shared" si="5"/>
        <v>60.526315789473685</v>
      </c>
      <c r="N26" s="7"/>
      <c r="P26" s="13">
        <v>17</v>
      </c>
      <c r="Q26" s="15">
        <v>0.4444444444444444</v>
      </c>
      <c r="R26" s="16">
        <v>0.4888888888888889</v>
      </c>
      <c r="S26" s="16">
        <f t="shared" si="6"/>
        <v>0.04444444444444445</v>
      </c>
      <c r="T26" s="17">
        <v>10</v>
      </c>
      <c r="U26" s="17">
        <v>9</v>
      </c>
      <c r="V26" s="18">
        <v>0</v>
      </c>
      <c r="W26" s="18">
        <v>1</v>
      </c>
      <c r="X26" s="18">
        <v>10</v>
      </c>
      <c r="Y26" s="18">
        <v>7</v>
      </c>
      <c r="Z26" s="18">
        <v>0</v>
      </c>
      <c r="AA26" s="18">
        <v>0</v>
      </c>
      <c r="AB26" s="18">
        <v>7</v>
      </c>
      <c r="AC26" s="18">
        <v>10</v>
      </c>
      <c r="AD26" s="18">
        <v>7</v>
      </c>
      <c r="AE26" s="18">
        <v>0</v>
      </c>
      <c r="AF26" s="18">
        <v>4</v>
      </c>
      <c r="AG26" s="18">
        <v>0</v>
      </c>
      <c r="AH26" s="26">
        <f t="shared" si="7"/>
        <v>46</v>
      </c>
    </row>
    <row r="27" spans="1:34" ht="21.75" customHeight="1" thickBot="1">
      <c r="A27" s="7">
        <v>15</v>
      </c>
      <c r="B27" s="7" t="s">
        <v>76</v>
      </c>
      <c r="C27" s="7" t="s">
        <v>77</v>
      </c>
      <c r="D27" s="7" t="s">
        <v>73</v>
      </c>
      <c r="E27" s="28">
        <v>5</v>
      </c>
      <c r="F27" s="28"/>
      <c r="G27" s="7">
        <v>50</v>
      </c>
      <c r="H27" s="21">
        <f t="shared" si="0"/>
        <v>100</v>
      </c>
      <c r="I27" s="10">
        <f t="shared" si="1"/>
        <v>18</v>
      </c>
      <c r="J27" s="21">
        <f t="shared" si="2"/>
        <v>90</v>
      </c>
      <c r="K27" s="10">
        <f t="shared" si="3"/>
        <v>46</v>
      </c>
      <c r="L27" s="20">
        <f t="shared" si="8"/>
        <v>38.333333333333336</v>
      </c>
      <c r="M27" s="20">
        <f t="shared" si="5"/>
        <v>60</v>
      </c>
      <c r="N27" s="7"/>
      <c r="P27" s="13">
        <v>15</v>
      </c>
      <c r="Q27" s="15">
        <v>0.44097222222222227</v>
      </c>
      <c r="R27" s="16">
        <v>0.48541666666666666</v>
      </c>
      <c r="S27" s="16">
        <f t="shared" si="6"/>
        <v>0.0444444444444444</v>
      </c>
      <c r="T27" s="17">
        <v>9</v>
      </c>
      <c r="U27" s="17">
        <v>9</v>
      </c>
      <c r="V27" s="18">
        <v>0</v>
      </c>
      <c r="W27" s="18">
        <v>3</v>
      </c>
      <c r="X27" s="18">
        <v>5</v>
      </c>
      <c r="Y27" s="18">
        <v>7</v>
      </c>
      <c r="Z27" s="18">
        <v>10</v>
      </c>
      <c r="AA27" s="18">
        <v>0</v>
      </c>
      <c r="AB27" s="18">
        <v>7</v>
      </c>
      <c r="AC27" s="18">
        <v>0</v>
      </c>
      <c r="AD27" s="18">
        <v>10</v>
      </c>
      <c r="AE27" s="18">
        <v>4</v>
      </c>
      <c r="AF27" s="18">
        <v>0</v>
      </c>
      <c r="AG27" s="18">
        <v>0</v>
      </c>
      <c r="AH27" s="26">
        <f t="shared" si="7"/>
        <v>46</v>
      </c>
    </row>
    <row r="28" spans="1:34" ht="21.75" customHeight="1" thickBot="1">
      <c r="A28" s="7">
        <v>6</v>
      </c>
      <c r="B28" s="7" t="s">
        <v>57</v>
      </c>
      <c r="C28" s="7" t="s">
        <v>58</v>
      </c>
      <c r="D28" s="7" t="s">
        <v>50</v>
      </c>
      <c r="E28" s="28">
        <v>3</v>
      </c>
      <c r="F28" s="28">
        <v>1</v>
      </c>
      <c r="G28" s="7">
        <v>50</v>
      </c>
      <c r="H28" s="21">
        <f t="shared" si="0"/>
        <v>100</v>
      </c>
      <c r="I28" s="10">
        <f t="shared" si="1"/>
        <v>19</v>
      </c>
      <c r="J28" s="21">
        <f t="shared" si="2"/>
        <v>95</v>
      </c>
      <c r="K28" s="10">
        <f t="shared" si="3"/>
        <v>36</v>
      </c>
      <c r="L28" s="20">
        <f t="shared" si="8"/>
        <v>30</v>
      </c>
      <c r="M28" s="20">
        <f t="shared" si="5"/>
        <v>55.26315789473684</v>
      </c>
      <c r="N28" s="7"/>
      <c r="P28" s="13">
        <f>A28</f>
        <v>6</v>
      </c>
      <c r="Q28" s="15">
        <v>0.43402777777777773</v>
      </c>
      <c r="R28" s="16">
        <v>0.48333333333333334</v>
      </c>
      <c r="S28" s="16">
        <f t="shared" si="6"/>
        <v>0.0493055555555556</v>
      </c>
      <c r="T28" s="17">
        <v>10</v>
      </c>
      <c r="U28" s="17">
        <v>9</v>
      </c>
      <c r="V28" s="18">
        <v>1</v>
      </c>
      <c r="W28" s="18">
        <v>0</v>
      </c>
      <c r="X28" s="18">
        <v>0</v>
      </c>
      <c r="Y28" s="18">
        <v>4</v>
      </c>
      <c r="Z28" s="18">
        <v>0</v>
      </c>
      <c r="AA28" s="18">
        <v>0</v>
      </c>
      <c r="AB28" s="18">
        <v>10</v>
      </c>
      <c r="AC28" s="18">
        <v>0</v>
      </c>
      <c r="AD28" s="18">
        <v>4</v>
      </c>
      <c r="AE28" s="18">
        <v>6</v>
      </c>
      <c r="AF28" s="18">
        <v>9</v>
      </c>
      <c r="AG28" s="18">
        <v>2</v>
      </c>
      <c r="AH28" s="26">
        <f t="shared" si="7"/>
        <v>36</v>
      </c>
    </row>
    <row r="29" spans="1:34" ht="21.75" customHeight="1" thickBot="1">
      <c r="A29" s="7" t="s">
        <v>123</v>
      </c>
      <c r="B29" s="7" t="s">
        <v>85</v>
      </c>
      <c r="C29" s="7" t="s">
        <v>86</v>
      </c>
      <c r="D29" s="7" t="s">
        <v>50</v>
      </c>
      <c r="E29" s="28"/>
      <c r="F29" s="28">
        <v>1</v>
      </c>
      <c r="G29" s="7"/>
      <c r="H29" s="21">
        <f t="shared" si="0"/>
        <v>0</v>
      </c>
      <c r="I29" s="10">
        <f t="shared" si="1"/>
        <v>0</v>
      </c>
      <c r="J29" s="21">
        <f t="shared" si="2"/>
        <v>0</v>
      </c>
      <c r="K29" s="10">
        <f t="shared" si="3"/>
        <v>0</v>
      </c>
      <c r="L29" s="20">
        <f t="shared" si="8"/>
        <v>0</v>
      </c>
      <c r="M29" s="20">
        <f t="shared" si="5"/>
        <v>0</v>
      </c>
      <c r="N29" s="7"/>
      <c r="P29" s="13" t="s">
        <v>123</v>
      </c>
      <c r="Q29" s="15">
        <v>0.4513888888888889</v>
      </c>
      <c r="R29" s="16"/>
      <c r="S29" s="16">
        <f t="shared" si="6"/>
        <v>-0.4513888888888889</v>
      </c>
      <c r="T29" s="17"/>
      <c r="U29" s="17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6">
        <f t="shared" si="7"/>
        <v>0</v>
      </c>
    </row>
    <row r="30" spans="1:34" ht="21.75" customHeight="1" thickBot="1">
      <c r="A30" s="7"/>
      <c r="B30" s="7"/>
      <c r="C30" s="7"/>
      <c r="D30" s="7"/>
      <c r="E30" s="28"/>
      <c r="F30" s="28"/>
      <c r="G30" s="7"/>
      <c r="H30" s="7"/>
      <c r="I30" s="10"/>
      <c r="J30" s="7"/>
      <c r="K30" s="10"/>
      <c r="L30" s="11"/>
      <c r="M30" s="20"/>
      <c r="N30" s="7"/>
      <c r="P30" s="13"/>
      <c r="Q30" s="15"/>
      <c r="R30" s="16"/>
      <c r="S30" s="16"/>
      <c r="T30" s="17"/>
      <c r="U30" s="17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6"/>
    </row>
    <row r="31" spans="1:33" ht="21.75" customHeight="1" thickBot="1">
      <c r="A31" s="7"/>
      <c r="B31" s="7"/>
      <c r="C31" s="7"/>
      <c r="D31" s="7"/>
      <c r="E31" s="28"/>
      <c r="F31" s="28"/>
      <c r="G31" s="7"/>
      <c r="H31" s="21"/>
      <c r="I31" s="10"/>
      <c r="J31" s="21"/>
      <c r="K31" s="7"/>
      <c r="L31" s="20"/>
      <c r="M31" s="20"/>
      <c r="N31" s="7"/>
      <c r="P31" s="13"/>
      <c r="Q31" s="15"/>
      <c r="R31" s="16"/>
      <c r="S31" s="16"/>
      <c r="T31" s="17"/>
      <c r="U31" s="17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21.75" customHeight="1" thickBot="1">
      <c r="A32" s="7"/>
      <c r="B32" s="7"/>
      <c r="C32" s="7"/>
      <c r="D32" s="7"/>
      <c r="E32" s="28"/>
      <c r="F32" s="28"/>
      <c r="G32" s="7"/>
      <c r="H32" s="21"/>
      <c r="I32" s="10"/>
      <c r="J32" s="21"/>
      <c r="K32" s="7"/>
      <c r="L32" s="20"/>
      <c r="M32" s="20"/>
      <c r="N32" s="7"/>
      <c r="P32" s="13"/>
      <c r="Q32" s="15"/>
      <c r="R32" s="16"/>
      <c r="S32" s="16"/>
      <c r="T32" s="17"/>
      <c r="U32" s="17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21.75" customHeight="1" thickBot="1">
      <c r="A33" s="7"/>
      <c r="B33" s="7"/>
      <c r="C33" s="7"/>
      <c r="D33" s="7"/>
      <c r="E33" s="28"/>
      <c r="F33" s="28"/>
      <c r="G33" s="7"/>
      <c r="H33" s="21"/>
      <c r="I33" s="10"/>
      <c r="J33" s="21"/>
      <c r="K33" s="7"/>
      <c r="L33" s="20"/>
      <c r="M33" s="20"/>
      <c r="N33" s="7"/>
      <c r="P33" s="13"/>
      <c r="Q33" s="15"/>
      <c r="R33" s="16"/>
      <c r="S33" s="16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21.75" customHeight="1" thickBot="1">
      <c r="A34" s="7"/>
      <c r="B34" s="7"/>
      <c r="C34" s="7"/>
      <c r="D34" s="7"/>
      <c r="E34" s="28"/>
      <c r="F34" s="28"/>
      <c r="G34" s="7"/>
      <c r="H34" s="21"/>
      <c r="I34" s="10"/>
      <c r="J34" s="21"/>
      <c r="K34" s="7"/>
      <c r="L34" s="20"/>
      <c r="M34" s="20"/>
      <c r="N34" s="7"/>
      <c r="P34" s="13"/>
      <c r="Q34" s="15"/>
      <c r="R34" s="16"/>
      <c r="S34" s="16"/>
      <c r="T34" s="17"/>
      <c r="U34" s="17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21.75" customHeight="1" thickBot="1">
      <c r="A35" s="7"/>
      <c r="B35" s="7"/>
      <c r="C35" s="7"/>
      <c r="D35" s="7"/>
      <c r="E35" s="28"/>
      <c r="F35" s="28"/>
      <c r="G35" s="7"/>
      <c r="H35" s="21"/>
      <c r="I35" s="10"/>
      <c r="J35" s="21"/>
      <c r="K35" s="7"/>
      <c r="L35" s="20"/>
      <c r="M35" s="20"/>
      <c r="N35" s="7"/>
      <c r="P35" s="13"/>
      <c r="Q35" s="15"/>
      <c r="R35" s="16"/>
      <c r="S35" s="16"/>
      <c r="T35" s="17"/>
      <c r="U35" s="17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21.75" customHeight="1" thickBot="1">
      <c r="A36" s="7"/>
      <c r="B36" s="7"/>
      <c r="C36" s="7"/>
      <c r="D36" s="7"/>
      <c r="E36" s="28"/>
      <c r="F36" s="28"/>
      <c r="G36" s="7"/>
      <c r="H36" s="21"/>
      <c r="I36" s="10"/>
      <c r="J36" s="21"/>
      <c r="K36" s="7"/>
      <c r="L36" s="20"/>
      <c r="M36" s="20"/>
      <c r="N36" s="7"/>
      <c r="P36" s="13"/>
      <c r="Q36" s="15"/>
      <c r="R36" s="16"/>
      <c r="S36" s="16"/>
      <c r="T36" s="17"/>
      <c r="U36" s="17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21.75" customHeight="1" thickBot="1">
      <c r="A37" s="7"/>
      <c r="B37" s="7"/>
      <c r="C37" s="7"/>
      <c r="D37" s="7"/>
      <c r="E37" s="28"/>
      <c r="F37" s="28"/>
      <c r="G37" s="7"/>
      <c r="H37" s="21"/>
      <c r="I37" s="10"/>
      <c r="J37" s="21"/>
      <c r="K37" s="7"/>
      <c r="L37" s="20"/>
      <c r="M37" s="20"/>
      <c r="N37" s="7"/>
      <c r="P37" s="13"/>
      <c r="Q37" s="15"/>
      <c r="R37" s="16"/>
      <c r="S37" s="16"/>
      <c r="T37" s="17"/>
      <c r="U37" s="17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ht="24.75" customHeight="1"/>
    <row r="39" ht="15.75">
      <c r="A39" s="6" t="s">
        <v>7</v>
      </c>
    </row>
    <row r="40" spans="1:2" ht="15.75">
      <c r="A40" s="23" t="s">
        <v>33</v>
      </c>
      <c r="B40" s="24"/>
    </row>
    <row r="41" ht="15.75">
      <c r="A41" s="6"/>
    </row>
    <row r="42" ht="15.75">
      <c r="A42" s="6" t="s">
        <v>9</v>
      </c>
    </row>
    <row r="43" ht="15.75">
      <c r="A43" s="6" t="s">
        <v>11</v>
      </c>
    </row>
    <row r="44" ht="15.75">
      <c r="A44" s="6" t="s">
        <v>8</v>
      </c>
    </row>
    <row r="45" ht="15.75">
      <c r="A45" s="6" t="s">
        <v>10</v>
      </c>
    </row>
    <row r="47" ht="15.75">
      <c r="A47" s="22" t="s">
        <v>28</v>
      </c>
    </row>
    <row r="48" ht="15.75">
      <c r="A48" s="6" t="s">
        <v>12</v>
      </c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8.7109375" style="0" customWidth="1"/>
    <col min="2" max="2" width="26.57421875" style="0" customWidth="1"/>
    <col min="3" max="3" width="18.00390625" style="0" customWidth="1"/>
    <col min="4" max="4" width="8.421875" style="0" customWidth="1"/>
    <col min="5" max="5" width="6.57421875" style="0" bestFit="1" customWidth="1"/>
    <col min="6" max="6" width="9.8515625" style="0" bestFit="1" customWidth="1"/>
    <col min="13" max="13" width="11.00390625" style="0" customWidth="1"/>
    <col min="15" max="15" width="2.7109375" style="0" customWidth="1"/>
    <col min="16" max="17" width="10.140625" style="0" customWidth="1"/>
    <col min="31" max="31" width="17.7109375" style="0" customWidth="1"/>
  </cols>
  <sheetData>
    <row r="1" spans="1:30" ht="23.25">
      <c r="A1" s="1" t="s">
        <v>30</v>
      </c>
      <c r="AD1" s="25"/>
    </row>
    <row r="2" spans="1:30" ht="5.25" customHeight="1">
      <c r="A2" s="2"/>
      <c r="AD2" s="25"/>
    </row>
    <row r="3" spans="1:30" ht="19.5" thickBot="1">
      <c r="A3" s="3" t="s">
        <v>27</v>
      </c>
      <c r="G3" s="8" t="s">
        <v>16</v>
      </c>
      <c r="H3" s="9">
        <v>50</v>
      </c>
      <c r="I3" s="8" t="s">
        <v>16</v>
      </c>
      <c r="J3" s="9">
        <v>20</v>
      </c>
      <c r="K3" s="8" t="s">
        <v>16</v>
      </c>
      <c r="L3" s="9">
        <v>80</v>
      </c>
      <c r="Q3" s="3"/>
      <c r="R3" s="3"/>
      <c r="S3" s="3"/>
      <c r="T3" s="3" t="s">
        <v>22</v>
      </c>
      <c r="U3" s="3"/>
      <c r="V3" s="3" t="s">
        <v>17</v>
      </c>
      <c r="W3" s="3"/>
      <c r="X3" s="3"/>
      <c r="Y3" s="3"/>
      <c r="Z3" s="3"/>
      <c r="AA3" s="3"/>
      <c r="AB3" s="3"/>
      <c r="AC3" s="3"/>
      <c r="AD3" s="25"/>
    </row>
    <row r="4" spans="1:30" ht="107.25" customHeight="1">
      <c r="A4" s="31" t="s">
        <v>23</v>
      </c>
      <c r="B4" s="29" t="s">
        <v>0</v>
      </c>
      <c r="C4" s="29" t="s">
        <v>1</v>
      </c>
      <c r="D4" s="29" t="s">
        <v>24</v>
      </c>
      <c r="E4" s="29" t="s">
        <v>44</v>
      </c>
      <c r="F4" s="29" t="s">
        <v>43</v>
      </c>
      <c r="G4" s="29" t="s">
        <v>2</v>
      </c>
      <c r="H4" s="29" t="s">
        <v>13</v>
      </c>
      <c r="I4" s="29" t="s">
        <v>3</v>
      </c>
      <c r="J4" s="29" t="s">
        <v>14</v>
      </c>
      <c r="K4" s="29" t="s">
        <v>4</v>
      </c>
      <c r="L4" s="29" t="s">
        <v>15</v>
      </c>
      <c r="M4" s="29" t="s">
        <v>5</v>
      </c>
      <c r="N4" s="29" t="s">
        <v>6</v>
      </c>
      <c r="P4" s="14" t="s">
        <v>23</v>
      </c>
      <c r="Q4" s="14" t="s">
        <v>19</v>
      </c>
      <c r="R4" s="14" t="s">
        <v>18</v>
      </c>
      <c r="S4" s="14" t="s">
        <v>20</v>
      </c>
      <c r="T4" s="14" t="s">
        <v>26</v>
      </c>
      <c r="U4" s="14" t="s">
        <v>21</v>
      </c>
      <c r="V4" s="27" t="s">
        <v>35</v>
      </c>
      <c r="W4" s="27" t="s">
        <v>36</v>
      </c>
      <c r="X4" s="27" t="s">
        <v>37</v>
      </c>
      <c r="Y4" s="30" t="s">
        <v>118</v>
      </c>
      <c r="Z4" s="30" t="s">
        <v>38</v>
      </c>
      <c r="AA4" s="30" t="s">
        <v>119</v>
      </c>
      <c r="AB4" s="30" t="s">
        <v>39</v>
      </c>
      <c r="AC4" s="30" t="s">
        <v>42</v>
      </c>
      <c r="AD4" s="25" t="s">
        <v>25</v>
      </c>
    </row>
    <row r="5" spans="1:30" ht="31.5">
      <c r="A5" s="32">
        <v>34</v>
      </c>
      <c r="B5" s="32" t="s">
        <v>121</v>
      </c>
      <c r="C5" s="32" t="s">
        <v>122</v>
      </c>
      <c r="D5" s="32" t="s">
        <v>50</v>
      </c>
      <c r="E5" s="32">
        <v>2</v>
      </c>
      <c r="F5" s="32">
        <v>1</v>
      </c>
      <c r="G5" s="13">
        <v>50</v>
      </c>
      <c r="H5" s="13">
        <f>G5*100/H$3</f>
        <v>100</v>
      </c>
      <c r="I5" s="13">
        <f>SUM(T5:U5)</f>
        <v>20</v>
      </c>
      <c r="J5" s="13">
        <f>I5*100/J$3</f>
        <v>100</v>
      </c>
      <c r="K5" s="13">
        <f>AD5</f>
        <v>73</v>
      </c>
      <c r="L5" s="13">
        <f>K5*100/L$3</f>
        <v>91.25</v>
      </c>
      <c r="M5" s="13">
        <f>(G5+I5+K5)*100/(H$3+J$3+L$3)</f>
        <v>95.33333333333333</v>
      </c>
      <c r="N5" s="13">
        <v>1</v>
      </c>
      <c r="P5" s="13">
        <f>A5</f>
        <v>34</v>
      </c>
      <c r="Q5" s="15">
        <v>0.4201388888888889</v>
      </c>
      <c r="R5" s="15">
        <v>0.4527777777777778</v>
      </c>
      <c r="S5" s="16">
        <f>R5-Q5</f>
        <v>0.032638888888888884</v>
      </c>
      <c r="T5" s="17">
        <v>10</v>
      </c>
      <c r="U5" s="17">
        <v>10</v>
      </c>
      <c r="V5" s="18">
        <v>9</v>
      </c>
      <c r="W5" s="18">
        <v>10</v>
      </c>
      <c r="X5" s="18">
        <v>9</v>
      </c>
      <c r="Y5" s="18">
        <v>7</v>
      </c>
      <c r="Z5" s="18">
        <v>8</v>
      </c>
      <c r="AA5" s="18">
        <v>10</v>
      </c>
      <c r="AB5" s="18">
        <v>10</v>
      </c>
      <c r="AC5" s="18">
        <v>10</v>
      </c>
      <c r="AD5" s="25">
        <f>SUM(V5:AC5)</f>
        <v>73</v>
      </c>
    </row>
    <row r="6" spans="1:30" ht="21.75" customHeight="1">
      <c r="A6" s="32">
        <v>27</v>
      </c>
      <c r="B6" s="34" t="s">
        <v>94</v>
      </c>
      <c r="C6" s="34" t="s">
        <v>95</v>
      </c>
      <c r="D6" s="34" t="s">
        <v>50</v>
      </c>
      <c r="E6" s="34">
        <v>1</v>
      </c>
      <c r="F6" s="34">
        <v>1</v>
      </c>
      <c r="G6" s="13">
        <v>50</v>
      </c>
      <c r="H6" s="13">
        <f>G6*100/H$3</f>
        <v>100</v>
      </c>
      <c r="I6" s="13">
        <f>SUM(T6:U6)</f>
        <v>18</v>
      </c>
      <c r="J6" s="13">
        <f>I6*100/J$3</f>
        <v>90</v>
      </c>
      <c r="K6" s="13">
        <f>AD6</f>
        <v>64</v>
      </c>
      <c r="L6" s="13">
        <f>K6*100/80</f>
        <v>80</v>
      </c>
      <c r="M6" s="13">
        <f>(G6+I6+K6)*100/(H$3+J$3+L$3)</f>
        <v>88</v>
      </c>
      <c r="N6" s="13">
        <v>2</v>
      </c>
      <c r="P6" s="13">
        <f>A6</f>
        <v>27</v>
      </c>
      <c r="Q6" s="15">
        <v>0.4166666666666667</v>
      </c>
      <c r="R6" s="15">
        <v>0.4472222222222222</v>
      </c>
      <c r="S6" s="16">
        <f>R6-Q6</f>
        <v>0.030555555555555503</v>
      </c>
      <c r="T6" s="18">
        <v>8</v>
      </c>
      <c r="U6" s="18">
        <v>10</v>
      </c>
      <c r="V6" s="18">
        <v>4</v>
      </c>
      <c r="W6" s="18">
        <v>6</v>
      </c>
      <c r="X6" s="18">
        <v>10</v>
      </c>
      <c r="Y6" s="18">
        <v>7</v>
      </c>
      <c r="Z6" s="18">
        <v>7</v>
      </c>
      <c r="AA6" s="18">
        <v>10</v>
      </c>
      <c r="AB6" s="18">
        <v>10</v>
      </c>
      <c r="AC6" s="18">
        <v>10</v>
      </c>
      <c r="AD6" s="25">
        <f>SUM(V6:AC6)</f>
        <v>64</v>
      </c>
    </row>
    <row r="7" spans="1:30" ht="21.75" customHeight="1">
      <c r="A7" s="32" t="s">
        <v>123</v>
      </c>
      <c r="B7" s="34" t="s">
        <v>100</v>
      </c>
      <c r="C7" s="34" t="s">
        <v>101</v>
      </c>
      <c r="D7" s="34" t="s">
        <v>50</v>
      </c>
      <c r="E7" s="34"/>
      <c r="F7" s="34">
        <v>1</v>
      </c>
      <c r="G7" s="13">
        <v>50</v>
      </c>
      <c r="H7" s="13">
        <f>G7*100/H$3</f>
        <v>100</v>
      </c>
      <c r="I7" s="13">
        <f>SUM(T7:U7)</f>
        <v>17</v>
      </c>
      <c r="J7" s="13">
        <f>I7*100/J$3</f>
        <v>85</v>
      </c>
      <c r="K7" s="13">
        <f>AD7</f>
        <v>52</v>
      </c>
      <c r="L7" s="13">
        <f>K7*100/80</f>
        <v>65</v>
      </c>
      <c r="M7" s="13">
        <f>(G7+I7+K7)*100/(H$3+J$3+L$3)</f>
        <v>79.33333333333333</v>
      </c>
      <c r="N7" s="13"/>
      <c r="P7" s="13" t="str">
        <f>A7</f>
        <v>udg</v>
      </c>
      <c r="Q7" s="15">
        <v>0.4166666666666667</v>
      </c>
      <c r="R7" s="15">
        <v>0.4472222222222222</v>
      </c>
      <c r="S7" s="16">
        <f>R7-Q7</f>
        <v>0.030555555555555503</v>
      </c>
      <c r="T7" s="17">
        <v>9</v>
      </c>
      <c r="U7" s="17">
        <v>8</v>
      </c>
      <c r="V7" s="18">
        <v>9</v>
      </c>
      <c r="W7" s="18">
        <v>6</v>
      </c>
      <c r="X7" s="18">
        <v>0</v>
      </c>
      <c r="Y7" s="18">
        <v>7</v>
      </c>
      <c r="Z7" s="18">
        <v>0</v>
      </c>
      <c r="AA7" s="18">
        <v>10</v>
      </c>
      <c r="AB7" s="18">
        <v>10</v>
      </c>
      <c r="AC7" s="18">
        <v>10</v>
      </c>
      <c r="AD7" s="25">
        <f>SUM(V7:AC7)</f>
        <v>52</v>
      </c>
    </row>
    <row r="8" spans="1:30" ht="21.75" customHeight="1">
      <c r="A8" s="32">
        <v>32</v>
      </c>
      <c r="B8" s="32" t="s">
        <v>92</v>
      </c>
      <c r="C8" s="32" t="s">
        <v>93</v>
      </c>
      <c r="D8" s="32" t="s">
        <v>47</v>
      </c>
      <c r="E8" s="32">
        <v>2</v>
      </c>
      <c r="F8" s="32">
        <v>1</v>
      </c>
      <c r="G8" s="13">
        <v>50</v>
      </c>
      <c r="H8" s="13">
        <f>G8*100/H$3</f>
        <v>100</v>
      </c>
      <c r="I8" s="13">
        <f>SUM(T8:U8)</f>
        <v>19</v>
      </c>
      <c r="J8" s="13">
        <f>I8*100/J$3</f>
        <v>95</v>
      </c>
      <c r="K8" s="13">
        <f>AD8</f>
        <v>49</v>
      </c>
      <c r="L8" s="13">
        <f>K8*100/L$3</f>
        <v>61.25</v>
      </c>
      <c r="M8" s="13">
        <f>(G8+I8+K8)*100/(H$3+J$3+L$3)</f>
        <v>78.66666666666667</v>
      </c>
      <c r="N8" s="13"/>
      <c r="P8" s="13">
        <f>A8</f>
        <v>32</v>
      </c>
      <c r="Q8" s="15">
        <v>0.4201388888888889</v>
      </c>
      <c r="R8" s="15">
        <v>0.4527777777777778</v>
      </c>
      <c r="S8" s="16">
        <f>R8-Q8</f>
        <v>0.032638888888888884</v>
      </c>
      <c r="T8" s="17">
        <v>9</v>
      </c>
      <c r="U8" s="17">
        <v>10</v>
      </c>
      <c r="V8" s="18">
        <v>4</v>
      </c>
      <c r="W8" s="18">
        <v>5</v>
      </c>
      <c r="X8" s="18">
        <v>0</v>
      </c>
      <c r="Y8" s="18">
        <v>4</v>
      </c>
      <c r="Z8" s="18">
        <v>9</v>
      </c>
      <c r="AA8" s="18">
        <v>7</v>
      </c>
      <c r="AB8" s="18">
        <v>10</v>
      </c>
      <c r="AC8" s="18">
        <v>10</v>
      </c>
      <c r="AD8" s="25">
        <f>SUM(V8:AC8)</f>
        <v>49</v>
      </c>
    </row>
    <row r="9" spans="1:30" ht="21.75" customHeight="1">
      <c r="A9" s="32">
        <v>31</v>
      </c>
      <c r="B9" s="32" t="s">
        <v>90</v>
      </c>
      <c r="C9" s="32" t="s">
        <v>91</v>
      </c>
      <c r="D9" s="32" t="s">
        <v>47</v>
      </c>
      <c r="E9" s="32">
        <v>2</v>
      </c>
      <c r="F9" s="32">
        <v>1</v>
      </c>
      <c r="G9" s="13">
        <v>50</v>
      </c>
      <c r="H9" s="13">
        <f>G9*100/H$3</f>
        <v>100</v>
      </c>
      <c r="I9" s="13">
        <f>SUM(T9:U9)</f>
        <v>19</v>
      </c>
      <c r="J9" s="13">
        <f>I9*100/J$3</f>
        <v>95</v>
      </c>
      <c r="K9" s="13">
        <f>AD9</f>
        <v>48</v>
      </c>
      <c r="L9" s="13">
        <f>K9*100/L$3</f>
        <v>60</v>
      </c>
      <c r="M9" s="13">
        <f>(G9+I9+K9)*100/(H$3+J$3+L$3)</f>
        <v>78</v>
      </c>
      <c r="N9" s="13"/>
      <c r="P9" s="13">
        <f>A9</f>
        <v>31</v>
      </c>
      <c r="Q9" s="15">
        <v>0.4201388888888889</v>
      </c>
      <c r="R9" s="15">
        <v>0.4527777777777778</v>
      </c>
      <c r="S9" s="16">
        <f>R9-Q9</f>
        <v>0.032638888888888884</v>
      </c>
      <c r="T9" s="17">
        <v>9</v>
      </c>
      <c r="U9" s="17">
        <v>10</v>
      </c>
      <c r="V9" s="18">
        <v>0</v>
      </c>
      <c r="W9" s="18">
        <v>4</v>
      </c>
      <c r="X9" s="18">
        <v>10</v>
      </c>
      <c r="Y9" s="18">
        <v>7</v>
      </c>
      <c r="Z9" s="18">
        <v>4</v>
      </c>
      <c r="AA9" s="18">
        <v>10</v>
      </c>
      <c r="AB9" s="18">
        <v>3</v>
      </c>
      <c r="AC9" s="18">
        <v>10</v>
      </c>
      <c r="AD9" s="25">
        <f>SUM(V9:AC9)</f>
        <v>48</v>
      </c>
    </row>
    <row r="10" spans="1:30" ht="21.75" customHeight="1">
      <c r="A10" s="32">
        <v>33</v>
      </c>
      <c r="B10" s="32" t="s">
        <v>96</v>
      </c>
      <c r="C10" s="32" t="s">
        <v>97</v>
      </c>
      <c r="D10" s="32" t="s">
        <v>50</v>
      </c>
      <c r="E10" s="32">
        <v>2</v>
      </c>
      <c r="F10" s="32">
        <v>1</v>
      </c>
      <c r="G10" s="13">
        <v>50</v>
      </c>
      <c r="H10" s="13">
        <f>G10*100/H$3</f>
        <v>100</v>
      </c>
      <c r="I10" s="13">
        <f>SUM(T10:U10)</f>
        <v>16</v>
      </c>
      <c r="J10" s="13">
        <f>I10*100/J$3</f>
        <v>80</v>
      </c>
      <c r="K10" s="13">
        <f>AD10</f>
        <v>50</v>
      </c>
      <c r="L10" s="13">
        <f>K10*100/L$3</f>
        <v>62.5</v>
      </c>
      <c r="M10" s="13">
        <f>(G10+I10+K10)*100/(H$3+J$3+L$3)</f>
        <v>77.33333333333333</v>
      </c>
      <c r="N10" s="13"/>
      <c r="P10" s="13">
        <f>A10</f>
        <v>33</v>
      </c>
      <c r="Q10" s="15">
        <v>0.4201388888888889</v>
      </c>
      <c r="R10" s="15">
        <v>0.4527777777777778</v>
      </c>
      <c r="S10" s="16">
        <f>R10-Q10</f>
        <v>0.032638888888888884</v>
      </c>
      <c r="T10" s="17">
        <v>6</v>
      </c>
      <c r="U10" s="17">
        <v>10</v>
      </c>
      <c r="V10" s="18">
        <v>5</v>
      </c>
      <c r="W10" s="18">
        <v>6</v>
      </c>
      <c r="X10" s="18">
        <v>0</v>
      </c>
      <c r="Y10" s="18">
        <v>7</v>
      </c>
      <c r="Z10" s="18">
        <v>5</v>
      </c>
      <c r="AA10" s="18">
        <v>7</v>
      </c>
      <c r="AB10" s="18">
        <v>10</v>
      </c>
      <c r="AC10" s="18">
        <v>10</v>
      </c>
      <c r="AD10" s="25">
        <f>SUM(V10:AC10)</f>
        <v>50</v>
      </c>
    </row>
    <row r="11" spans="1:30" ht="21.75" customHeight="1">
      <c r="A11" s="32">
        <v>30</v>
      </c>
      <c r="B11" s="35" t="s">
        <v>55</v>
      </c>
      <c r="C11" s="35" t="s">
        <v>56</v>
      </c>
      <c r="D11" s="34" t="s">
        <v>50</v>
      </c>
      <c r="E11" s="34">
        <v>1</v>
      </c>
      <c r="F11" s="34">
        <v>1</v>
      </c>
      <c r="G11" s="13">
        <v>50</v>
      </c>
      <c r="H11" s="13">
        <f>G11*100/H$3</f>
        <v>100</v>
      </c>
      <c r="I11" s="13">
        <f>SUM(T11:U11)</f>
        <v>19</v>
      </c>
      <c r="J11" s="13">
        <f>I11*100/J$3</f>
        <v>95</v>
      </c>
      <c r="K11" s="13">
        <f>AD11</f>
        <v>46</v>
      </c>
      <c r="L11" s="13">
        <f>K11*100/L$3</f>
        <v>57.5</v>
      </c>
      <c r="M11" s="13">
        <f>(G11+I11+K11)*100/(H$3+J$3+L$3)</f>
        <v>76.66666666666667</v>
      </c>
      <c r="N11" s="13"/>
      <c r="P11" s="13">
        <v>30</v>
      </c>
      <c r="Q11" s="15">
        <v>0.4166666666666667</v>
      </c>
      <c r="R11" s="15">
        <v>0.4472222222222222</v>
      </c>
      <c r="S11" s="16">
        <f>R11-Q11</f>
        <v>0.030555555555555503</v>
      </c>
      <c r="T11" s="17">
        <v>9</v>
      </c>
      <c r="U11" s="17">
        <v>10</v>
      </c>
      <c r="V11" s="18">
        <v>0</v>
      </c>
      <c r="W11" s="18">
        <v>1</v>
      </c>
      <c r="X11" s="18">
        <v>9</v>
      </c>
      <c r="Y11" s="18">
        <v>4</v>
      </c>
      <c r="Z11" s="18">
        <v>8</v>
      </c>
      <c r="AA11" s="18">
        <v>4</v>
      </c>
      <c r="AB11" s="18">
        <v>10</v>
      </c>
      <c r="AC11" s="18">
        <v>10</v>
      </c>
      <c r="AD11" s="25">
        <f>SUM(V11:AC11)</f>
        <v>46</v>
      </c>
    </row>
    <row r="12" spans="1:30" ht="31.5" customHeight="1" thickBot="1">
      <c r="A12" s="33">
        <v>29</v>
      </c>
      <c r="B12" s="36" t="s">
        <v>102</v>
      </c>
      <c r="C12" s="36" t="s">
        <v>103</v>
      </c>
      <c r="D12" s="34" t="s">
        <v>50</v>
      </c>
      <c r="E12" s="36">
        <v>1</v>
      </c>
      <c r="F12" s="34">
        <v>1</v>
      </c>
      <c r="G12" s="13">
        <v>50</v>
      </c>
      <c r="H12" s="13">
        <f>G12*100/H$3</f>
        <v>100</v>
      </c>
      <c r="I12" s="13">
        <f>SUM(T12:U12)</f>
        <v>19</v>
      </c>
      <c r="J12" s="13">
        <f>I12*100/J$3</f>
        <v>95</v>
      </c>
      <c r="K12" s="13">
        <f>AD12</f>
        <v>30</v>
      </c>
      <c r="L12" s="13">
        <f>K12*100/L$3</f>
        <v>37.5</v>
      </c>
      <c r="M12" s="13">
        <f>(G12+I12+K12)*100/(H$3+J$3+L$3)</f>
        <v>66</v>
      </c>
      <c r="N12" s="13"/>
      <c r="P12" s="13">
        <f>A12</f>
        <v>29</v>
      </c>
      <c r="Q12" s="15">
        <v>0.4166666666666667</v>
      </c>
      <c r="R12" s="15">
        <v>0.4472222222222222</v>
      </c>
      <c r="S12" s="16">
        <f>R12-Q12</f>
        <v>0.030555555555555503</v>
      </c>
      <c r="T12" s="17">
        <v>9</v>
      </c>
      <c r="U12" s="17">
        <v>10</v>
      </c>
      <c r="V12" s="18">
        <v>0</v>
      </c>
      <c r="W12" s="18">
        <v>6</v>
      </c>
      <c r="X12" s="18">
        <v>0</v>
      </c>
      <c r="Y12" s="18">
        <v>4</v>
      </c>
      <c r="Z12" s="18">
        <v>0</v>
      </c>
      <c r="AA12" s="18">
        <v>7</v>
      </c>
      <c r="AB12" s="18">
        <v>4</v>
      </c>
      <c r="AC12" s="18">
        <v>9</v>
      </c>
      <c r="AD12" s="25">
        <f>SUM(V12:AC12)</f>
        <v>30</v>
      </c>
    </row>
    <row r="13" spans="1:30" ht="21.75" customHeight="1" thickBot="1">
      <c r="A13" s="7"/>
      <c r="B13" s="7"/>
      <c r="C13" s="7"/>
      <c r="D13" s="7"/>
      <c r="E13" s="7"/>
      <c r="F13" s="19"/>
      <c r="G13" s="7"/>
      <c r="H13" s="21">
        <f aca="true" t="shared" si="0" ref="H5:H39">G13*100/H$3</f>
        <v>0</v>
      </c>
      <c r="I13" s="10"/>
      <c r="J13" s="21">
        <f aca="true" t="shared" si="1" ref="J5:J39">I13*100/J$3</f>
        <v>0</v>
      </c>
      <c r="K13" s="10"/>
      <c r="L13" s="20">
        <f aca="true" t="shared" si="2" ref="L7:L39">K13*100/L$3</f>
        <v>0</v>
      </c>
      <c r="M13" s="20">
        <f aca="true" t="shared" si="3" ref="M5:M39">(G13+I13+K13)*100/(H$3+J$3+L$3)</f>
        <v>0</v>
      </c>
      <c r="N13" s="7"/>
      <c r="P13" s="13">
        <f aca="true" t="shared" si="4" ref="P13:P31">A13</f>
        <v>0</v>
      </c>
      <c r="Q13" s="15"/>
      <c r="R13" s="16"/>
      <c r="S13" s="16">
        <f aca="true" t="shared" si="5" ref="S5:S39">R13-Q13</f>
        <v>0</v>
      </c>
      <c r="T13" s="17"/>
      <c r="U13" s="17"/>
      <c r="V13" s="18"/>
      <c r="W13" s="18"/>
      <c r="X13" s="18"/>
      <c r="Y13" s="18"/>
      <c r="Z13" s="18"/>
      <c r="AA13" s="18"/>
      <c r="AB13" s="18"/>
      <c r="AC13" s="18"/>
      <c r="AD13" s="26"/>
    </row>
    <row r="14" spans="1:30" ht="21.75" customHeight="1" thickBot="1">
      <c r="A14" s="7"/>
      <c r="B14" s="7"/>
      <c r="C14" s="7"/>
      <c r="D14" s="7"/>
      <c r="E14" s="7"/>
      <c r="F14" s="19"/>
      <c r="G14" s="7"/>
      <c r="H14" s="7">
        <f t="shared" si="0"/>
        <v>0</v>
      </c>
      <c r="I14" s="10"/>
      <c r="J14" s="7">
        <f t="shared" si="1"/>
        <v>0</v>
      </c>
      <c r="K14" s="10"/>
      <c r="L14" s="11">
        <f t="shared" si="2"/>
        <v>0</v>
      </c>
      <c r="M14" s="20">
        <f t="shared" si="3"/>
        <v>0</v>
      </c>
      <c r="N14" s="7"/>
      <c r="P14" s="13">
        <f t="shared" si="4"/>
        <v>0</v>
      </c>
      <c r="Q14" s="15"/>
      <c r="R14" s="16"/>
      <c r="S14" s="16">
        <f t="shared" si="5"/>
        <v>0</v>
      </c>
      <c r="T14" s="17"/>
      <c r="U14" s="17"/>
      <c r="V14" s="18"/>
      <c r="W14" s="18"/>
      <c r="X14" s="18"/>
      <c r="Y14" s="18"/>
      <c r="Z14" s="18"/>
      <c r="AA14" s="18"/>
      <c r="AB14" s="18"/>
      <c r="AC14" s="18"/>
      <c r="AD14" s="26"/>
    </row>
    <row r="15" spans="1:30" ht="21.75" customHeight="1" thickBot="1">
      <c r="A15" s="7"/>
      <c r="B15" s="7"/>
      <c r="C15" s="7"/>
      <c r="D15" s="7"/>
      <c r="E15" s="7"/>
      <c r="F15" s="19"/>
      <c r="G15" s="7"/>
      <c r="H15" s="7">
        <f t="shared" si="0"/>
        <v>0</v>
      </c>
      <c r="I15" s="10"/>
      <c r="J15" s="7">
        <f t="shared" si="1"/>
        <v>0</v>
      </c>
      <c r="K15" s="10"/>
      <c r="L15" s="11">
        <f t="shared" si="2"/>
        <v>0</v>
      </c>
      <c r="M15" s="20">
        <f t="shared" si="3"/>
        <v>0</v>
      </c>
      <c r="N15" s="7"/>
      <c r="P15" s="13">
        <f t="shared" si="4"/>
        <v>0</v>
      </c>
      <c r="Q15" s="15"/>
      <c r="R15" s="16"/>
      <c r="S15" s="16">
        <f t="shared" si="5"/>
        <v>0</v>
      </c>
      <c r="T15" s="17"/>
      <c r="U15" s="17"/>
      <c r="V15" s="18"/>
      <c r="W15" s="18"/>
      <c r="X15" s="18"/>
      <c r="Y15" s="18"/>
      <c r="Z15" s="18"/>
      <c r="AA15" s="18"/>
      <c r="AB15" s="18"/>
      <c r="AC15" s="18"/>
      <c r="AD15" s="26"/>
    </row>
    <row r="16" spans="1:30" ht="21.75" customHeight="1" thickBot="1">
      <c r="A16" s="7"/>
      <c r="B16" s="7"/>
      <c r="C16" s="7"/>
      <c r="D16" s="7"/>
      <c r="E16" s="7"/>
      <c r="F16" s="19"/>
      <c r="G16" s="7"/>
      <c r="H16" s="7">
        <f t="shared" si="0"/>
        <v>0</v>
      </c>
      <c r="I16" s="10"/>
      <c r="J16" s="7">
        <f t="shared" si="1"/>
        <v>0</v>
      </c>
      <c r="K16" s="10"/>
      <c r="L16" s="11">
        <f t="shared" si="2"/>
        <v>0</v>
      </c>
      <c r="M16" s="20">
        <f t="shared" si="3"/>
        <v>0</v>
      </c>
      <c r="N16" s="7"/>
      <c r="P16" s="13">
        <f t="shared" si="4"/>
        <v>0</v>
      </c>
      <c r="Q16" s="15"/>
      <c r="R16" s="16"/>
      <c r="S16" s="16">
        <f t="shared" si="5"/>
        <v>0</v>
      </c>
      <c r="T16" s="17"/>
      <c r="U16" s="17"/>
      <c r="V16" s="18"/>
      <c r="W16" s="18"/>
      <c r="X16" s="18"/>
      <c r="Y16" s="18"/>
      <c r="Z16" s="18"/>
      <c r="AA16" s="18"/>
      <c r="AB16" s="18"/>
      <c r="AC16" s="18"/>
      <c r="AD16" s="26"/>
    </row>
    <row r="17" spans="1:30" ht="21.75" customHeight="1" thickBot="1">
      <c r="A17" s="7"/>
      <c r="B17" s="7"/>
      <c r="C17" s="7"/>
      <c r="D17" s="7"/>
      <c r="E17" s="7"/>
      <c r="F17" s="19"/>
      <c r="G17" s="7"/>
      <c r="H17" s="21">
        <f t="shared" si="0"/>
        <v>0</v>
      </c>
      <c r="I17" s="10"/>
      <c r="J17" s="21">
        <f t="shared" si="1"/>
        <v>0</v>
      </c>
      <c r="K17" s="10"/>
      <c r="L17" s="20">
        <f t="shared" si="2"/>
        <v>0</v>
      </c>
      <c r="M17" s="20">
        <f t="shared" si="3"/>
        <v>0</v>
      </c>
      <c r="N17" s="7"/>
      <c r="P17" s="13">
        <f t="shared" si="4"/>
        <v>0</v>
      </c>
      <c r="Q17" s="15"/>
      <c r="R17" s="16"/>
      <c r="S17" s="16">
        <f t="shared" si="5"/>
        <v>0</v>
      </c>
      <c r="T17" s="17"/>
      <c r="U17" s="17"/>
      <c r="V17" s="18"/>
      <c r="W17" s="18"/>
      <c r="X17" s="18"/>
      <c r="Y17" s="18"/>
      <c r="Z17" s="18"/>
      <c r="AA17" s="18"/>
      <c r="AB17" s="18"/>
      <c r="AC17" s="18"/>
      <c r="AD17" s="26"/>
    </row>
    <row r="18" spans="1:30" ht="21.75" customHeight="1" thickBot="1">
      <c r="A18" s="7"/>
      <c r="B18" s="7"/>
      <c r="C18" s="7"/>
      <c r="D18" s="7"/>
      <c r="E18" s="7"/>
      <c r="F18" s="19"/>
      <c r="G18" s="7"/>
      <c r="H18" s="21">
        <f t="shared" si="0"/>
        <v>0</v>
      </c>
      <c r="I18" s="10"/>
      <c r="J18" s="21">
        <f t="shared" si="1"/>
        <v>0</v>
      </c>
      <c r="K18" s="10"/>
      <c r="L18" s="20">
        <f t="shared" si="2"/>
        <v>0</v>
      </c>
      <c r="M18" s="20">
        <f t="shared" si="3"/>
        <v>0</v>
      </c>
      <c r="N18" s="7"/>
      <c r="P18" s="13">
        <f t="shared" si="4"/>
        <v>0</v>
      </c>
      <c r="Q18" s="15"/>
      <c r="R18" s="16"/>
      <c r="S18" s="16">
        <f t="shared" si="5"/>
        <v>0</v>
      </c>
      <c r="T18" s="17"/>
      <c r="U18" s="17"/>
      <c r="V18" s="18"/>
      <c r="W18" s="18"/>
      <c r="X18" s="18"/>
      <c r="Y18" s="18"/>
      <c r="Z18" s="18"/>
      <c r="AA18" s="18"/>
      <c r="AB18" s="18"/>
      <c r="AC18" s="18"/>
      <c r="AD18" s="26"/>
    </row>
    <row r="19" spans="1:30" ht="21.75" customHeight="1" thickBot="1">
      <c r="A19" s="7"/>
      <c r="B19" s="7"/>
      <c r="C19" s="7"/>
      <c r="D19" s="7"/>
      <c r="E19" s="7"/>
      <c r="F19" s="19"/>
      <c r="G19" s="7"/>
      <c r="H19" s="21">
        <f t="shared" si="0"/>
        <v>0</v>
      </c>
      <c r="I19" s="10"/>
      <c r="J19" s="21">
        <f t="shared" si="1"/>
        <v>0</v>
      </c>
      <c r="K19" s="10"/>
      <c r="L19" s="20">
        <f t="shared" si="2"/>
        <v>0</v>
      </c>
      <c r="M19" s="20">
        <f t="shared" si="3"/>
        <v>0</v>
      </c>
      <c r="N19" s="7"/>
      <c r="P19" s="13">
        <f t="shared" si="4"/>
        <v>0</v>
      </c>
      <c r="Q19" s="15"/>
      <c r="R19" s="16"/>
      <c r="S19" s="16">
        <f t="shared" si="5"/>
        <v>0</v>
      </c>
      <c r="T19" s="17"/>
      <c r="U19" s="17"/>
      <c r="V19" s="18"/>
      <c r="W19" s="18"/>
      <c r="X19" s="18"/>
      <c r="Y19" s="18"/>
      <c r="Z19" s="18"/>
      <c r="AA19" s="18"/>
      <c r="AB19" s="18"/>
      <c r="AC19" s="18"/>
      <c r="AD19" s="26"/>
    </row>
    <row r="20" spans="1:30" ht="21.75" customHeight="1" thickBot="1">
      <c r="A20" s="7"/>
      <c r="B20" s="7"/>
      <c r="C20" s="7"/>
      <c r="D20" s="7"/>
      <c r="E20" s="7"/>
      <c r="F20" s="19"/>
      <c r="G20" s="7"/>
      <c r="H20" s="21">
        <f t="shared" si="0"/>
        <v>0</v>
      </c>
      <c r="I20" s="10"/>
      <c r="J20" s="21">
        <f t="shared" si="1"/>
        <v>0</v>
      </c>
      <c r="K20" s="10"/>
      <c r="L20" s="20">
        <f t="shared" si="2"/>
        <v>0</v>
      </c>
      <c r="M20" s="20">
        <f t="shared" si="3"/>
        <v>0</v>
      </c>
      <c r="N20" s="7"/>
      <c r="P20" s="13">
        <f t="shared" si="4"/>
        <v>0</v>
      </c>
      <c r="Q20" s="15"/>
      <c r="R20" s="16"/>
      <c r="S20" s="16">
        <f t="shared" si="5"/>
        <v>0</v>
      </c>
      <c r="T20" s="17"/>
      <c r="U20" s="17"/>
      <c r="V20" s="18"/>
      <c r="W20" s="18"/>
      <c r="X20" s="18"/>
      <c r="Y20" s="18"/>
      <c r="Z20" s="18"/>
      <c r="AA20" s="18"/>
      <c r="AB20" s="18"/>
      <c r="AC20" s="18"/>
      <c r="AD20" s="26"/>
    </row>
    <row r="21" spans="1:30" ht="21.75" customHeight="1" thickBot="1">
      <c r="A21" s="7"/>
      <c r="B21" s="7"/>
      <c r="C21" s="7"/>
      <c r="D21" s="7"/>
      <c r="E21" s="7"/>
      <c r="F21" s="19"/>
      <c r="G21" s="7"/>
      <c r="H21" s="7">
        <f t="shared" si="0"/>
        <v>0</v>
      </c>
      <c r="I21" s="10"/>
      <c r="J21" s="7">
        <f t="shared" si="1"/>
        <v>0</v>
      </c>
      <c r="K21" s="10"/>
      <c r="L21" s="11">
        <f t="shared" si="2"/>
        <v>0</v>
      </c>
      <c r="M21" s="20">
        <f t="shared" si="3"/>
        <v>0</v>
      </c>
      <c r="N21" s="7"/>
      <c r="P21" s="13">
        <f t="shared" si="4"/>
        <v>0</v>
      </c>
      <c r="Q21" s="15"/>
      <c r="R21" s="16"/>
      <c r="S21" s="16">
        <f t="shared" si="5"/>
        <v>0</v>
      </c>
      <c r="T21" s="17"/>
      <c r="U21" s="17"/>
      <c r="V21" s="18"/>
      <c r="W21" s="18"/>
      <c r="X21" s="18"/>
      <c r="Y21" s="18"/>
      <c r="Z21" s="18"/>
      <c r="AA21" s="18"/>
      <c r="AB21" s="18"/>
      <c r="AC21" s="18"/>
      <c r="AD21" s="26"/>
    </row>
    <row r="22" spans="1:30" ht="21.75" customHeight="1" thickBot="1">
      <c r="A22" s="7"/>
      <c r="B22" s="7"/>
      <c r="C22" s="7"/>
      <c r="D22" s="7"/>
      <c r="E22" s="7"/>
      <c r="F22" s="19"/>
      <c r="G22" s="7"/>
      <c r="H22" s="21">
        <f t="shared" si="0"/>
        <v>0</v>
      </c>
      <c r="I22" s="10"/>
      <c r="J22" s="21">
        <f t="shared" si="1"/>
        <v>0</v>
      </c>
      <c r="K22" s="10"/>
      <c r="L22" s="20">
        <f t="shared" si="2"/>
        <v>0</v>
      </c>
      <c r="M22" s="20">
        <f t="shared" si="3"/>
        <v>0</v>
      </c>
      <c r="N22" s="7"/>
      <c r="P22" s="13">
        <f t="shared" si="4"/>
        <v>0</v>
      </c>
      <c r="Q22" s="15"/>
      <c r="R22" s="16"/>
      <c r="S22" s="16">
        <f t="shared" si="5"/>
        <v>0</v>
      </c>
      <c r="T22" s="17"/>
      <c r="U22" s="17"/>
      <c r="V22" s="18"/>
      <c r="W22" s="18"/>
      <c r="X22" s="18"/>
      <c r="Y22" s="18"/>
      <c r="Z22" s="18"/>
      <c r="AA22" s="18"/>
      <c r="AB22" s="18"/>
      <c r="AC22" s="18"/>
      <c r="AD22" s="26"/>
    </row>
    <row r="23" spans="1:30" ht="21.75" customHeight="1" thickBot="1">
      <c r="A23" s="7"/>
      <c r="B23" s="7"/>
      <c r="C23" s="7"/>
      <c r="D23" s="7"/>
      <c r="E23" s="7"/>
      <c r="F23" s="19"/>
      <c r="G23" s="7"/>
      <c r="H23" s="21">
        <f t="shared" si="0"/>
        <v>0</v>
      </c>
      <c r="I23" s="10"/>
      <c r="J23" s="21">
        <f t="shared" si="1"/>
        <v>0</v>
      </c>
      <c r="K23" s="10"/>
      <c r="L23" s="20">
        <f t="shared" si="2"/>
        <v>0</v>
      </c>
      <c r="M23" s="20">
        <f t="shared" si="3"/>
        <v>0</v>
      </c>
      <c r="N23" s="7"/>
      <c r="P23" s="13">
        <f t="shared" si="4"/>
        <v>0</v>
      </c>
      <c r="Q23" s="15"/>
      <c r="R23" s="16"/>
      <c r="S23" s="16">
        <f t="shared" si="5"/>
        <v>0</v>
      </c>
      <c r="T23" s="17"/>
      <c r="U23" s="17"/>
      <c r="V23" s="18"/>
      <c r="W23" s="18"/>
      <c r="X23" s="18"/>
      <c r="Y23" s="18"/>
      <c r="Z23" s="18"/>
      <c r="AA23" s="18"/>
      <c r="AB23" s="18"/>
      <c r="AC23" s="18"/>
      <c r="AD23" s="26"/>
    </row>
    <row r="24" spans="1:30" ht="21.75" customHeight="1" thickBot="1">
      <c r="A24" s="7"/>
      <c r="B24" s="7"/>
      <c r="C24" s="7"/>
      <c r="D24" s="7"/>
      <c r="E24" s="7"/>
      <c r="F24" s="19"/>
      <c r="G24" s="7"/>
      <c r="H24" s="21">
        <f t="shared" si="0"/>
        <v>0</v>
      </c>
      <c r="I24" s="10"/>
      <c r="J24" s="21">
        <f t="shared" si="1"/>
        <v>0</v>
      </c>
      <c r="K24" s="10"/>
      <c r="L24" s="20">
        <f t="shared" si="2"/>
        <v>0</v>
      </c>
      <c r="M24" s="20">
        <f t="shared" si="3"/>
        <v>0</v>
      </c>
      <c r="N24" s="7"/>
      <c r="P24" s="13">
        <f t="shared" si="4"/>
        <v>0</v>
      </c>
      <c r="Q24" s="15"/>
      <c r="R24" s="16"/>
      <c r="S24" s="16">
        <f t="shared" si="5"/>
        <v>0</v>
      </c>
      <c r="T24" s="17"/>
      <c r="U24" s="17"/>
      <c r="V24" s="18"/>
      <c r="W24" s="18"/>
      <c r="X24" s="18"/>
      <c r="Y24" s="18"/>
      <c r="Z24" s="18"/>
      <c r="AA24" s="18"/>
      <c r="AB24" s="18"/>
      <c r="AC24" s="18"/>
      <c r="AD24" s="26"/>
    </row>
    <row r="25" spans="1:30" ht="21.75" customHeight="1" thickBot="1">
      <c r="A25" s="7"/>
      <c r="B25" s="7"/>
      <c r="C25" s="7"/>
      <c r="D25" s="7"/>
      <c r="E25" s="7"/>
      <c r="F25" s="19"/>
      <c r="G25" s="7"/>
      <c r="H25" s="7">
        <f t="shared" si="0"/>
        <v>0</v>
      </c>
      <c r="I25" s="10"/>
      <c r="J25" s="7">
        <f t="shared" si="1"/>
        <v>0</v>
      </c>
      <c r="K25" s="10"/>
      <c r="L25" s="11">
        <f t="shared" si="2"/>
        <v>0</v>
      </c>
      <c r="M25" s="20">
        <f t="shared" si="3"/>
        <v>0</v>
      </c>
      <c r="N25" s="7"/>
      <c r="P25" s="13">
        <f t="shared" si="4"/>
        <v>0</v>
      </c>
      <c r="Q25" s="15"/>
      <c r="R25" s="16"/>
      <c r="S25" s="16">
        <f t="shared" si="5"/>
        <v>0</v>
      </c>
      <c r="T25" s="17"/>
      <c r="U25" s="17"/>
      <c r="V25" s="18"/>
      <c r="W25" s="18"/>
      <c r="X25" s="18"/>
      <c r="Y25" s="18"/>
      <c r="Z25" s="18"/>
      <c r="AA25" s="18"/>
      <c r="AB25" s="18"/>
      <c r="AC25" s="18"/>
      <c r="AD25" s="26"/>
    </row>
    <row r="26" spans="1:30" ht="21.75" customHeight="1" thickBot="1">
      <c r="A26" s="7"/>
      <c r="B26" s="7"/>
      <c r="C26" s="12"/>
      <c r="D26" s="12"/>
      <c r="E26" s="12"/>
      <c r="F26" s="19"/>
      <c r="G26" s="7"/>
      <c r="H26" s="7">
        <f t="shared" si="0"/>
        <v>0</v>
      </c>
      <c r="I26" s="10"/>
      <c r="J26" s="7">
        <f t="shared" si="1"/>
        <v>0</v>
      </c>
      <c r="K26" s="10"/>
      <c r="L26" s="11">
        <f t="shared" si="2"/>
        <v>0</v>
      </c>
      <c r="M26" s="20">
        <f t="shared" si="3"/>
        <v>0</v>
      </c>
      <c r="N26" s="7"/>
      <c r="P26" s="13">
        <f t="shared" si="4"/>
        <v>0</v>
      </c>
      <c r="Q26" s="15"/>
      <c r="R26" s="16"/>
      <c r="S26" s="16">
        <f t="shared" si="5"/>
        <v>0</v>
      </c>
      <c r="T26" s="17"/>
      <c r="U26" s="17"/>
      <c r="V26" s="18"/>
      <c r="W26" s="18"/>
      <c r="X26" s="18"/>
      <c r="Y26" s="18"/>
      <c r="Z26" s="18"/>
      <c r="AA26" s="18"/>
      <c r="AB26" s="18"/>
      <c r="AC26" s="18"/>
      <c r="AD26" s="26"/>
    </row>
    <row r="27" spans="1:30" ht="21.75" customHeight="1" thickBot="1">
      <c r="A27" s="7"/>
      <c r="B27" s="7"/>
      <c r="C27" s="7"/>
      <c r="D27" s="7"/>
      <c r="E27" s="7"/>
      <c r="F27" s="19"/>
      <c r="G27" s="7"/>
      <c r="H27" s="7">
        <f t="shared" si="0"/>
        <v>0</v>
      </c>
      <c r="I27" s="10"/>
      <c r="J27" s="7">
        <f t="shared" si="1"/>
        <v>0</v>
      </c>
      <c r="K27" s="10"/>
      <c r="L27" s="11">
        <f t="shared" si="2"/>
        <v>0</v>
      </c>
      <c r="M27" s="20">
        <f t="shared" si="3"/>
        <v>0</v>
      </c>
      <c r="N27" s="7"/>
      <c r="P27" s="13">
        <f t="shared" si="4"/>
        <v>0</v>
      </c>
      <c r="Q27" s="15"/>
      <c r="R27" s="16"/>
      <c r="S27" s="16">
        <f t="shared" si="5"/>
        <v>0</v>
      </c>
      <c r="T27" s="17"/>
      <c r="U27" s="17"/>
      <c r="V27" s="18"/>
      <c r="W27" s="18"/>
      <c r="X27" s="18"/>
      <c r="Y27" s="18"/>
      <c r="Z27" s="18"/>
      <c r="AA27" s="18"/>
      <c r="AB27" s="18"/>
      <c r="AC27" s="18"/>
      <c r="AD27" s="26"/>
    </row>
    <row r="28" spans="1:30" ht="21.75" customHeight="1" thickBot="1">
      <c r="A28" s="7"/>
      <c r="B28" s="7"/>
      <c r="C28" s="7"/>
      <c r="D28" s="7"/>
      <c r="E28" s="7"/>
      <c r="F28" s="19"/>
      <c r="G28" s="7"/>
      <c r="H28" s="21">
        <f t="shared" si="0"/>
        <v>0</v>
      </c>
      <c r="I28" s="10"/>
      <c r="J28" s="21">
        <f t="shared" si="1"/>
        <v>0</v>
      </c>
      <c r="K28" s="10"/>
      <c r="L28" s="20">
        <f t="shared" si="2"/>
        <v>0</v>
      </c>
      <c r="M28" s="20">
        <f t="shared" si="3"/>
        <v>0</v>
      </c>
      <c r="N28" s="7"/>
      <c r="P28" s="13">
        <f t="shared" si="4"/>
        <v>0</v>
      </c>
      <c r="Q28" s="15"/>
      <c r="R28" s="16"/>
      <c r="S28" s="16">
        <f t="shared" si="5"/>
        <v>0</v>
      </c>
      <c r="T28" s="17"/>
      <c r="U28" s="17"/>
      <c r="V28" s="18"/>
      <c r="W28" s="18"/>
      <c r="X28" s="18"/>
      <c r="Y28" s="18"/>
      <c r="Z28" s="18"/>
      <c r="AA28" s="18"/>
      <c r="AB28" s="18"/>
      <c r="AC28" s="18"/>
      <c r="AD28" s="26"/>
    </row>
    <row r="29" spans="1:30" ht="21.75" customHeight="1" thickBot="1">
      <c r="A29" s="7"/>
      <c r="B29" s="7"/>
      <c r="C29" s="7"/>
      <c r="D29" s="7"/>
      <c r="E29" s="7"/>
      <c r="F29" s="19"/>
      <c r="G29" s="7"/>
      <c r="H29" s="7">
        <f t="shared" si="0"/>
        <v>0</v>
      </c>
      <c r="I29" s="10"/>
      <c r="J29" s="7">
        <f t="shared" si="1"/>
        <v>0</v>
      </c>
      <c r="K29" s="10"/>
      <c r="L29" s="11">
        <f t="shared" si="2"/>
        <v>0</v>
      </c>
      <c r="M29" s="20">
        <f t="shared" si="3"/>
        <v>0</v>
      </c>
      <c r="N29" s="7"/>
      <c r="P29" s="13">
        <f t="shared" si="4"/>
        <v>0</v>
      </c>
      <c r="Q29" s="15"/>
      <c r="R29" s="16"/>
      <c r="S29" s="16">
        <f t="shared" si="5"/>
        <v>0</v>
      </c>
      <c r="T29" s="17"/>
      <c r="U29" s="17"/>
      <c r="V29" s="18"/>
      <c r="W29" s="18"/>
      <c r="X29" s="18"/>
      <c r="Y29" s="18"/>
      <c r="Z29" s="18"/>
      <c r="AA29" s="18"/>
      <c r="AB29" s="18"/>
      <c r="AC29" s="18"/>
      <c r="AD29" s="26"/>
    </row>
    <row r="30" spans="1:30" ht="21.75" customHeight="1" thickBot="1">
      <c r="A30" s="7"/>
      <c r="B30" s="7"/>
      <c r="C30" s="7"/>
      <c r="D30" s="7"/>
      <c r="E30" s="7"/>
      <c r="F30" s="19"/>
      <c r="G30" s="7"/>
      <c r="H30" s="7">
        <f t="shared" si="0"/>
        <v>0</v>
      </c>
      <c r="I30" s="10"/>
      <c r="J30" s="7">
        <f t="shared" si="1"/>
        <v>0</v>
      </c>
      <c r="K30" s="10"/>
      <c r="L30" s="11">
        <f t="shared" si="2"/>
        <v>0</v>
      </c>
      <c r="M30" s="20">
        <f t="shared" si="3"/>
        <v>0</v>
      </c>
      <c r="N30" s="7"/>
      <c r="P30" s="13">
        <f t="shared" si="4"/>
        <v>0</v>
      </c>
      <c r="Q30" s="15"/>
      <c r="R30" s="16"/>
      <c r="S30" s="16">
        <f t="shared" si="5"/>
        <v>0</v>
      </c>
      <c r="T30" s="17"/>
      <c r="U30" s="17"/>
      <c r="V30" s="18"/>
      <c r="W30" s="18"/>
      <c r="X30" s="18"/>
      <c r="Y30" s="18"/>
      <c r="Z30" s="18"/>
      <c r="AA30" s="18"/>
      <c r="AB30" s="18"/>
      <c r="AC30" s="18"/>
      <c r="AD30" s="26"/>
    </row>
    <row r="31" spans="1:30" ht="21.75" customHeight="1" thickBot="1">
      <c r="A31" s="7"/>
      <c r="B31" s="7"/>
      <c r="C31" s="7"/>
      <c r="D31" s="7"/>
      <c r="E31" s="7"/>
      <c r="F31" s="19"/>
      <c r="G31" s="7"/>
      <c r="H31" s="21">
        <f t="shared" si="0"/>
        <v>0</v>
      </c>
      <c r="I31" s="10"/>
      <c r="J31" s="21">
        <f t="shared" si="1"/>
        <v>0</v>
      </c>
      <c r="K31" s="10"/>
      <c r="L31" s="20">
        <f t="shared" si="2"/>
        <v>0</v>
      </c>
      <c r="M31" s="20">
        <f t="shared" si="3"/>
        <v>0</v>
      </c>
      <c r="N31" s="7"/>
      <c r="P31" s="13">
        <f t="shared" si="4"/>
        <v>0</v>
      </c>
      <c r="Q31" s="15"/>
      <c r="R31" s="16"/>
      <c r="S31" s="16">
        <f t="shared" si="5"/>
        <v>0</v>
      </c>
      <c r="T31" s="17"/>
      <c r="U31" s="17"/>
      <c r="V31" s="18"/>
      <c r="W31" s="18"/>
      <c r="X31" s="18"/>
      <c r="Y31" s="18"/>
      <c r="Z31" s="18"/>
      <c r="AA31" s="18"/>
      <c r="AB31" s="18"/>
      <c r="AC31" s="18"/>
      <c r="AD31" s="26"/>
    </row>
    <row r="32" spans="1:30" ht="21.75" customHeight="1" thickBot="1">
      <c r="A32" s="7"/>
      <c r="B32" s="7"/>
      <c r="C32" s="7"/>
      <c r="D32" s="7"/>
      <c r="E32" s="7"/>
      <c r="F32" s="19"/>
      <c r="G32" s="7"/>
      <c r="H32" s="7">
        <f t="shared" si="0"/>
        <v>0</v>
      </c>
      <c r="I32" s="10"/>
      <c r="J32" s="7">
        <f t="shared" si="1"/>
        <v>0</v>
      </c>
      <c r="K32" s="10"/>
      <c r="L32" s="11">
        <f t="shared" si="2"/>
        <v>0</v>
      </c>
      <c r="M32" s="20">
        <f t="shared" si="3"/>
        <v>0</v>
      </c>
      <c r="N32" s="7"/>
      <c r="P32" s="13">
        <v>3</v>
      </c>
      <c r="Q32" s="15"/>
      <c r="R32" s="16"/>
      <c r="S32" s="16">
        <f t="shared" si="5"/>
        <v>0</v>
      </c>
      <c r="T32" s="17"/>
      <c r="U32" s="17"/>
      <c r="V32" s="18"/>
      <c r="W32" s="18"/>
      <c r="X32" s="18"/>
      <c r="Y32" s="18"/>
      <c r="Z32" s="18"/>
      <c r="AA32" s="18"/>
      <c r="AB32" s="18"/>
      <c r="AC32" s="18"/>
      <c r="AD32" s="26"/>
    </row>
    <row r="33" spans="1:29" ht="21.75" customHeight="1" thickBot="1">
      <c r="A33" s="7"/>
      <c r="B33" s="7"/>
      <c r="C33" s="7"/>
      <c r="D33" s="7"/>
      <c r="E33" s="7"/>
      <c r="F33" s="19"/>
      <c r="G33" s="7"/>
      <c r="H33" s="21">
        <f t="shared" si="0"/>
        <v>0</v>
      </c>
      <c r="I33" s="10"/>
      <c r="J33" s="21">
        <f t="shared" si="1"/>
        <v>0</v>
      </c>
      <c r="K33" s="7"/>
      <c r="L33" s="20">
        <f t="shared" si="2"/>
        <v>0</v>
      </c>
      <c r="M33" s="20">
        <f t="shared" si="3"/>
        <v>0</v>
      </c>
      <c r="N33" s="7"/>
      <c r="P33" s="13">
        <f aca="true" t="shared" si="6" ref="P33:P39">A33</f>
        <v>0</v>
      </c>
      <c r="Q33" s="15"/>
      <c r="R33" s="16"/>
      <c r="S33" s="16">
        <f t="shared" si="5"/>
        <v>0</v>
      </c>
      <c r="T33" s="17"/>
      <c r="U33" s="17"/>
      <c r="V33" s="18"/>
      <c r="W33" s="18"/>
      <c r="X33" s="18"/>
      <c r="Y33" s="18"/>
      <c r="Z33" s="18"/>
      <c r="AA33" s="18"/>
      <c r="AB33" s="18"/>
      <c r="AC33" s="18"/>
    </row>
    <row r="34" spans="1:29" ht="21.75" customHeight="1" thickBot="1">
      <c r="A34" s="7"/>
      <c r="B34" s="7"/>
      <c r="C34" s="7"/>
      <c r="D34" s="7"/>
      <c r="E34" s="7"/>
      <c r="F34" s="19"/>
      <c r="G34" s="7"/>
      <c r="H34" s="21">
        <f t="shared" si="0"/>
        <v>0</v>
      </c>
      <c r="I34" s="10"/>
      <c r="J34" s="21">
        <f t="shared" si="1"/>
        <v>0</v>
      </c>
      <c r="K34" s="7"/>
      <c r="L34" s="20">
        <f t="shared" si="2"/>
        <v>0</v>
      </c>
      <c r="M34" s="20">
        <f t="shared" si="3"/>
        <v>0</v>
      </c>
      <c r="N34" s="7"/>
      <c r="P34" s="13">
        <f t="shared" si="6"/>
        <v>0</v>
      </c>
      <c r="Q34" s="15"/>
      <c r="R34" s="16"/>
      <c r="S34" s="16">
        <f t="shared" si="5"/>
        <v>0</v>
      </c>
      <c r="T34" s="17"/>
      <c r="U34" s="17"/>
      <c r="V34" s="18"/>
      <c r="W34" s="18"/>
      <c r="X34" s="18"/>
      <c r="Y34" s="18"/>
      <c r="Z34" s="18"/>
      <c r="AA34" s="18"/>
      <c r="AB34" s="18"/>
      <c r="AC34" s="18"/>
    </row>
    <row r="35" spans="1:29" ht="21.75" customHeight="1" thickBot="1">
      <c r="A35" s="7"/>
      <c r="B35" s="7"/>
      <c r="C35" s="7"/>
      <c r="D35" s="7"/>
      <c r="E35" s="7"/>
      <c r="F35" s="19"/>
      <c r="G35" s="7"/>
      <c r="H35" s="21">
        <f t="shared" si="0"/>
        <v>0</v>
      </c>
      <c r="I35" s="10"/>
      <c r="J35" s="21">
        <f t="shared" si="1"/>
        <v>0</v>
      </c>
      <c r="K35" s="7"/>
      <c r="L35" s="20">
        <f t="shared" si="2"/>
        <v>0</v>
      </c>
      <c r="M35" s="20">
        <f t="shared" si="3"/>
        <v>0</v>
      </c>
      <c r="N35" s="7"/>
      <c r="P35" s="13">
        <f t="shared" si="6"/>
        <v>0</v>
      </c>
      <c r="Q35" s="15"/>
      <c r="R35" s="16"/>
      <c r="S35" s="16">
        <f t="shared" si="5"/>
        <v>0</v>
      </c>
      <c r="T35" s="17"/>
      <c r="U35" s="17"/>
      <c r="V35" s="18"/>
      <c r="W35" s="18"/>
      <c r="X35" s="18"/>
      <c r="Y35" s="18"/>
      <c r="Z35" s="18"/>
      <c r="AA35" s="18"/>
      <c r="AB35" s="18"/>
      <c r="AC35" s="18"/>
    </row>
    <row r="36" spans="1:29" ht="21.75" customHeight="1" thickBot="1">
      <c r="A36" s="7"/>
      <c r="B36" s="7"/>
      <c r="C36" s="7"/>
      <c r="D36" s="7"/>
      <c r="E36" s="7"/>
      <c r="F36" s="19"/>
      <c r="G36" s="7"/>
      <c r="H36" s="21">
        <f t="shared" si="0"/>
        <v>0</v>
      </c>
      <c r="I36" s="10"/>
      <c r="J36" s="21">
        <f t="shared" si="1"/>
        <v>0</v>
      </c>
      <c r="K36" s="7"/>
      <c r="L36" s="20">
        <f t="shared" si="2"/>
        <v>0</v>
      </c>
      <c r="M36" s="20">
        <f t="shared" si="3"/>
        <v>0</v>
      </c>
      <c r="N36" s="7"/>
      <c r="P36" s="13">
        <f t="shared" si="6"/>
        <v>0</v>
      </c>
      <c r="Q36" s="15"/>
      <c r="R36" s="16"/>
      <c r="S36" s="16">
        <f t="shared" si="5"/>
        <v>0</v>
      </c>
      <c r="T36" s="17"/>
      <c r="U36" s="17"/>
      <c r="V36" s="18"/>
      <c r="W36" s="18"/>
      <c r="X36" s="18"/>
      <c r="Y36" s="18"/>
      <c r="Z36" s="18"/>
      <c r="AA36" s="18"/>
      <c r="AB36" s="18"/>
      <c r="AC36" s="18"/>
    </row>
    <row r="37" spans="1:29" ht="21.75" customHeight="1" thickBot="1">
      <c r="A37" s="7"/>
      <c r="B37" s="7"/>
      <c r="C37" s="7"/>
      <c r="D37" s="7"/>
      <c r="E37" s="7"/>
      <c r="F37" s="19"/>
      <c r="G37" s="7"/>
      <c r="H37" s="21">
        <f t="shared" si="0"/>
        <v>0</v>
      </c>
      <c r="I37" s="10"/>
      <c r="J37" s="21">
        <f t="shared" si="1"/>
        <v>0</v>
      </c>
      <c r="K37" s="7"/>
      <c r="L37" s="20">
        <f t="shared" si="2"/>
        <v>0</v>
      </c>
      <c r="M37" s="20">
        <f t="shared" si="3"/>
        <v>0</v>
      </c>
      <c r="N37" s="7"/>
      <c r="P37" s="13">
        <f t="shared" si="6"/>
        <v>0</v>
      </c>
      <c r="Q37" s="15"/>
      <c r="R37" s="16"/>
      <c r="S37" s="16">
        <f t="shared" si="5"/>
        <v>0</v>
      </c>
      <c r="T37" s="17"/>
      <c r="U37" s="17"/>
      <c r="V37" s="18"/>
      <c r="W37" s="18"/>
      <c r="X37" s="18"/>
      <c r="Y37" s="18"/>
      <c r="Z37" s="18"/>
      <c r="AA37" s="18"/>
      <c r="AB37" s="18"/>
      <c r="AC37" s="18"/>
    </row>
    <row r="38" spans="1:29" ht="21.75" customHeight="1" thickBot="1">
      <c r="A38" s="7"/>
      <c r="B38" s="7"/>
      <c r="C38" s="7"/>
      <c r="D38" s="7"/>
      <c r="E38" s="7"/>
      <c r="F38" s="19"/>
      <c r="G38" s="7"/>
      <c r="H38" s="21">
        <f t="shared" si="0"/>
        <v>0</v>
      </c>
      <c r="I38" s="10"/>
      <c r="J38" s="21">
        <f t="shared" si="1"/>
        <v>0</v>
      </c>
      <c r="K38" s="7"/>
      <c r="L38" s="20">
        <f t="shared" si="2"/>
        <v>0</v>
      </c>
      <c r="M38" s="20">
        <f t="shared" si="3"/>
        <v>0</v>
      </c>
      <c r="N38" s="7"/>
      <c r="P38" s="13">
        <f t="shared" si="6"/>
        <v>0</v>
      </c>
      <c r="Q38" s="15"/>
      <c r="R38" s="16"/>
      <c r="S38" s="16">
        <f t="shared" si="5"/>
        <v>0</v>
      </c>
      <c r="T38" s="17"/>
      <c r="U38" s="17"/>
      <c r="V38" s="18"/>
      <c r="W38" s="18"/>
      <c r="X38" s="18"/>
      <c r="Y38" s="18"/>
      <c r="Z38" s="18"/>
      <c r="AA38" s="18"/>
      <c r="AB38" s="18"/>
      <c r="AC38" s="18"/>
    </row>
    <row r="39" spans="1:29" ht="21.75" customHeight="1" thickBot="1">
      <c r="A39" s="7"/>
      <c r="B39" s="7"/>
      <c r="C39" s="7"/>
      <c r="D39" s="7"/>
      <c r="E39" s="7"/>
      <c r="F39" s="19"/>
      <c r="G39" s="7"/>
      <c r="H39" s="21">
        <f t="shared" si="0"/>
        <v>0</v>
      </c>
      <c r="I39" s="10"/>
      <c r="J39" s="21">
        <f t="shared" si="1"/>
        <v>0</v>
      </c>
      <c r="K39" s="7"/>
      <c r="L39" s="20">
        <f t="shared" si="2"/>
        <v>0</v>
      </c>
      <c r="M39" s="20">
        <f t="shared" si="3"/>
        <v>0</v>
      </c>
      <c r="N39" s="7"/>
      <c r="P39" s="13">
        <f t="shared" si="6"/>
        <v>0</v>
      </c>
      <c r="Q39" s="15"/>
      <c r="R39" s="16"/>
      <c r="S39" s="16">
        <f t="shared" si="5"/>
        <v>0</v>
      </c>
      <c r="T39" s="17"/>
      <c r="U39" s="17"/>
      <c r="V39" s="18"/>
      <c r="W39" s="18"/>
      <c r="X39" s="18"/>
      <c r="Y39" s="18"/>
      <c r="Z39" s="18"/>
      <c r="AA39" s="18"/>
      <c r="AB39" s="18"/>
      <c r="AC39" s="18"/>
    </row>
    <row r="40" ht="24.75" customHeight="1"/>
    <row r="41" ht="15.75">
      <c r="A41" s="6" t="s">
        <v>7</v>
      </c>
    </row>
    <row r="42" spans="1:2" ht="15.75">
      <c r="A42" s="23" t="s">
        <v>32</v>
      </c>
      <c r="B42" s="24"/>
    </row>
    <row r="43" ht="15.75">
      <c r="A43" s="6"/>
    </row>
    <row r="44" ht="15.75">
      <c r="A44" s="6" t="s">
        <v>9</v>
      </c>
    </row>
    <row r="45" ht="15.75">
      <c r="A45" s="6" t="s">
        <v>11</v>
      </c>
    </row>
    <row r="46" ht="15.75">
      <c r="A46" s="6" t="s">
        <v>8</v>
      </c>
    </row>
    <row r="47" ht="15.75">
      <c r="A47" s="6" t="s">
        <v>10</v>
      </c>
    </row>
    <row r="49" ht="15.75">
      <c r="A49" s="22" t="s">
        <v>31</v>
      </c>
    </row>
    <row r="50" ht="15.75">
      <c r="A50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10.8515625" style="0" bestFit="1" customWidth="1"/>
    <col min="2" max="2" width="24.421875" style="0" bestFit="1" customWidth="1"/>
    <col min="3" max="3" width="27.00390625" style="0" bestFit="1" customWidth="1"/>
    <col min="4" max="4" width="6.28125" style="0" bestFit="1" customWidth="1"/>
    <col min="5" max="5" width="6.57421875" style="0" bestFit="1" customWidth="1"/>
    <col min="6" max="6" width="14.421875" style="0" customWidth="1"/>
    <col min="7" max="7" width="9.140625" style="0" bestFit="1" customWidth="1"/>
    <col min="8" max="8" width="11.7109375" style="0" bestFit="1" customWidth="1"/>
    <col min="9" max="9" width="18.57421875" style="0" customWidth="1"/>
    <col min="10" max="10" width="16.00390625" style="0" customWidth="1"/>
    <col min="11" max="16384" width="11.8515625" style="0" customWidth="1"/>
  </cols>
  <sheetData>
    <row r="1" spans="1:10" ht="56.25">
      <c r="A1" s="37" t="s">
        <v>23</v>
      </c>
      <c r="B1" s="38" t="s">
        <v>0</v>
      </c>
      <c r="C1" s="38" t="s">
        <v>1</v>
      </c>
      <c r="D1" s="38" t="s">
        <v>24</v>
      </c>
      <c r="E1" s="38" t="s">
        <v>44</v>
      </c>
      <c r="F1" s="38" t="s">
        <v>125</v>
      </c>
      <c r="G1" s="39" t="s">
        <v>126</v>
      </c>
      <c r="H1" s="39" t="s">
        <v>127</v>
      </c>
      <c r="I1" s="40" t="s">
        <v>128</v>
      </c>
      <c r="J1" s="41" t="s">
        <v>129</v>
      </c>
    </row>
    <row r="2" spans="1:10" ht="15">
      <c r="A2" s="13">
        <v>8</v>
      </c>
      <c r="B2" s="13" t="s">
        <v>64</v>
      </c>
      <c r="C2" s="13" t="s">
        <v>65</v>
      </c>
      <c r="D2" s="13" t="s">
        <v>63</v>
      </c>
      <c r="E2" s="13">
        <v>4</v>
      </c>
      <c r="F2" s="42">
        <v>63.68421052631579</v>
      </c>
      <c r="G2" s="43">
        <v>276.84210526315786</v>
      </c>
      <c r="H2" s="44">
        <v>1</v>
      </c>
      <c r="I2" s="45"/>
      <c r="J2" s="46" t="s">
        <v>130</v>
      </c>
    </row>
    <row r="3" spans="1:10" ht="15">
      <c r="A3" s="13">
        <v>9</v>
      </c>
      <c r="B3" s="13" t="s">
        <v>66</v>
      </c>
      <c r="C3" s="13" t="s">
        <v>67</v>
      </c>
      <c r="D3" s="13" t="s">
        <v>63</v>
      </c>
      <c r="E3" s="13">
        <v>4</v>
      </c>
      <c r="F3" s="42">
        <v>95.26315789473684</v>
      </c>
      <c r="G3" s="47"/>
      <c r="H3" s="48"/>
      <c r="I3" s="45"/>
      <c r="J3" s="46"/>
    </row>
    <row r="4" spans="1:10" ht="15">
      <c r="A4" s="13">
        <v>10</v>
      </c>
      <c r="B4" s="13" t="s">
        <v>113</v>
      </c>
      <c r="C4" s="13" t="s">
        <v>114</v>
      </c>
      <c r="D4" s="13" t="s">
        <v>115</v>
      </c>
      <c r="E4" s="13">
        <v>4</v>
      </c>
      <c r="F4" s="42">
        <v>90.52631578947368</v>
      </c>
      <c r="G4" s="47"/>
      <c r="H4" s="48"/>
      <c r="I4" s="45"/>
      <c r="J4" s="46"/>
    </row>
    <row r="5" spans="1:10" ht="15">
      <c r="A5" s="13">
        <v>11</v>
      </c>
      <c r="B5" s="13" t="s">
        <v>61</v>
      </c>
      <c r="C5" s="13" t="s">
        <v>62</v>
      </c>
      <c r="D5" s="13" t="s">
        <v>63</v>
      </c>
      <c r="E5" s="13">
        <v>4</v>
      </c>
      <c r="F5" s="42">
        <v>91.05263157894737</v>
      </c>
      <c r="G5" s="49"/>
      <c r="H5" s="50"/>
      <c r="I5" s="45"/>
      <c r="J5" s="46"/>
    </row>
    <row r="6" spans="1:10" ht="15">
      <c r="A6" s="13">
        <v>31</v>
      </c>
      <c r="B6" s="13" t="s">
        <v>90</v>
      </c>
      <c r="C6" s="13" t="s">
        <v>91</v>
      </c>
      <c r="D6" s="13" t="s">
        <v>47</v>
      </c>
      <c r="E6" s="13">
        <v>2</v>
      </c>
      <c r="F6" s="42">
        <v>78</v>
      </c>
      <c r="G6" s="51">
        <v>252</v>
      </c>
      <c r="H6" s="52">
        <v>2</v>
      </c>
      <c r="I6" s="53"/>
      <c r="J6" s="52" t="s">
        <v>131</v>
      </c>
    </row>
    <row r="7" spans="1:10" ht="15">
      <c r="A7" s="13">
        <v>32</v>
      </c>
      <c r="B7" s="13" t="s">
        <v>92</v>
      </c>
      <c r="C7" s="13" t="s">
        <v>93</v>
      </c>
      <c r="D7" s="13" t="s">
        <v>47</v>
      </c>
      <c r="E7" s="13">
        <v>2</v>
      </c>
      <c r="F7" s="42">
        <v>78.66666666666667</v>
      </c>
      <c r="G7" s="51"/>
      <c r="H7" s="52"/>
      <c r="I7" s="54"/>
      <c r="J7" s="52"/>
    </row>
    <row r="8" spans="1:10" ht="15">
      <c r="A8" s="13">
        <v>33</v>
      </c>
      <c r="B8" s="13" t="s">
        <v>96</v>
      </c>
      <c r="C8" s="13" t="s">
        <v>97</v>
      </c>
      <c r="D8" s="13" t="s">
        <v>50</v>
      </c>
      <c r="E8" s="13">
        <v>2</v>
      </c>
      <c r="F8" s="42">
        <v>77.33333333333333</v>
      </c>
      <c r="G8" s="51"/>
      <c r="H8" s="52"/>
      <c r="I8" s="54"/>
      <c r="J8" s="52"/>
    </row>
    <row r="9" spans="1:10" ht="15">
      <c r="A9" s="13">
        <v>34</v>
      </c>
      <c r="B9" s="13" t="s">
        <v>121</v>
      </c>
      <c r="C9" s="13" t="s">
        <v>122</v>
      </c>
      <c r="D9" s="13" t="s">
        <v>50</v>
      </c>
      <c r="E9" s="13">
        <v>2</v>
      </c>
      <c r="F9" s="42">
        <v>95.33333333333333</v>
      </c>
      <c r="G9" s="51"/>
      <c r="H9" s="52"/>
      <c r="I9" s="55"/>
      <c r="J9" s="52"/>
    </row>
    <row r="10" spans="1:10" ht="15">
      <c r="A10" s="13">
        <v>27</v>
      </c>
      <c r="B10" s="13" t="s">
        <v>94</v>
      </c>
      <c r="C10" s="13" t="s">
        <v>95</v>
      </c>
      <c r="D10" s="13" t="s">
        <v>50</v>
      </c>
      <c r="E10" s="13">
        <v>1</v>
      </c>
      <c r="F10" s="42">
        <v>88</v>
      </c>
      <c r="G10" s="43">
        <v>230.66666666666669</v>
      </c>
      <c r="H10" s="44">
        <v>3</v>
      </c>
      <c r="I10" s="53" t="s">
        <v>132</v>
      </c>
      <c r="J10" s="52" t="s">
        <v>131</v>
      </c>
    </row>
    <row r="11" spans="1:10" ht="15">
      <c r="A11" s="13" t="s">
        <v>123</v>
      </c>
      <c r="B11" s="13" t="s">
        <v>100</v>
      </c>
      <c r="C11" s="13" t="s">
        <v>101</v>
      </c>
      <c r="D11" s="13" t="s">
        <v>50</v>
      </c>
      <c r="E11" s="13">
        <v>0</v>
      </c>
      <c r="F11" s="42">
        <v>79.33333333333333</v>
      </c>
      <c r="G11" s="47"/>
      <c r="H11" s="48"/>
      <c r="I11" s="54"/>
      <c r="J11" s="52"/>
    </row>
    <row r="12" spans="1:10" ht="15">
      <c r="A12" s="13">
        <v>29</v>
      </c>
      <c r="B12" s="13" t="s">
        <v>102</v>
      </c>
      <c r="C12" s="13" t="s">
        <v>103</v>
      </c>
      <c r="D12" s="13" t="s">
        <v>50</v>
      </c>
      <c r="E12" s="13">
        <v>1</v>
      </c>
      <c r="F12" s="42">
        <v>66</v>
      </c>
      <c r="G12" s="47"/>
      <c r="H12" s="48"/>
      <c r="I12" s="54"/>
      <c r="J12" s="52"/>
    </row>
    <row r="13" spans="1:10" ht="15">
      <c r="A13" s="13">
        <v>30</v>
      </c>
      <c r="B13" s="13" t="s">
        <v>55</v>
      </c>
      <c r="C13" s="13" t="s">
        <v>56</v>
      </c>
      <c r="D13" s="13" t="s">
        <v>50</v>
      </c>
      <c r="E13" s="13">
        <v>1</v>
      </c>
      <c r="F13" s="42">
        <v>76.66666666666667</v>
      </c>
      <c r="G13" s="49"/>
      <c r="H13" s="50"/>
      <c r="I13" s="55"/>
      <c r="J13" s="52"/>
    </row>
    <row r="14" spans="1:10" ht="15">
      <c r="A14" s="13">
        <v>18</v>
      </c>
      <c r="B14" s="13" t="s">
        <v>82</v>
      </c>
      <c r="C14" s="13" t="s">
        <v>83</v>
      </c>
      <c r="D14" s="13" t="s">
        <v>47</v>
      </c>
      <c r="E14" s="13">
        <v>7</v>
      </c>
      <c r="F14" s="42">
        <v>75.78947368421052</v>
      </c>
      <c r="G14" s="43">
        <v>224.73684210526318</v>
      </c>
      <c r="H14" s="44">
        <v>4</v>
      </c>
      <c r="I14" s="53" t="s">
        <v>133</v>
      </c>
      <c r="J14" s="52" t="s">
        <v>134</v>
      </c>
    </row>
    <row r="15" spans="1:10" ht="15">
      <c r="A15" s="13">
        <v>19</v>
      </c>
      <c r="B15" s="13" t="s">
        <v>112</v>
      </c>
      <c r="C15" s="13" t="s">
        <v>84</v>
      </c>
      <c r="D15" s="13" t="s">
        <v>47</v>
      </c>
      <c r="E15" s="13">
        <v>7</v>
      </c>
      <c r="F15" s="42">
        <v>84.73684210526316</v>
      </c>
      <c r="G15" s="47"/>
      <c r="H15" s="48"/>
      <c r="I15" s="54"/>
      <c r="J15" s="52"/>
    </row>
    <row r="16" spans="1:10" ht="15">
      <c r="A16" s="13">
        <v>20</v>
      </c>
      <c r="B16" s="13" t="s">
        <v>98</v>
      </c>
      <c r="C16" s="13" t="s">
        <v>99</v>
      </c>
      <c r="D16" s="13" t="s">
        <v>47</v>
      </c>
      <c r="E16" s="13">
        <v>7</v>
      </c>
      <c r="F16" s="42">
        <v>64.21052631578948</v>
      </c>
      <c r="G16" s="47"/>
      <c r="H16" s="48"/>
      <c r="I16" s="54"/>
      <c r="J16" s="52"/>
    </row>
    <row r="17" spans="1:10" ht="15">
      <c r="A17" s="13">
        <v>21</v>
      </c>
      <c r="B17" s="13" t="s">
        <v>116</v>
      </c>
      <c r="C17" s="13" t="s">
        <v>117</v>
      </c>
      <c r="D17" s="13" t="s">
        <v>47</v>
      </c>
      <c r="E17" s="13">
        <v>7</v>
      </c>
      <c r="F17" s="42">
        <v>74.21052631578948</v>
      </c>
      <c r="G17" s="49"/>
      <c r="H17" s="50"/>
      <c r="I17" s="55"/>
      <c r="J17" s="52"/>
    </row>
    <row r="18" spans="1:10" ht="15">
      <c r="A18" s="13">
        <f>'[1]Blå rute'!A21</f>
        <v>16</v>
      </c>
      <c r="B18" s="13" t="str">
        <f>'[1]Blå rute'!B21</f>
        <v>Majbritt Koch</v>
      </c>
      <c r="C18" s="13" t="str">
        <f>'[1]Blå rute'!C21</f>
        <v>Dark</v>
      </c>
      <c r="D18" s="13" t="str">
        <f>'[1]Blå rute'!D21</f>
        <v>SKØR</v>
      </c>
      <c r="E18" s="13">
        <v>3</v>
      </c>
      <c r="F18" s="42">
        <f>'[1]Blå rute'!M21</f>
        <v>73.6842105263158</v>
      </c>
      <c r="G18" s="43">
        <v>205.78947368421052</v>
      </c>
      <c r="H18" s="44">
        <v>5</v>
      </c>
      <c r="I18" s="45"/>
      <c r="J18" s="52" t="s">
        <v>131</v>
      </c>
    </row>
    <row r="19" spans="1:10" ht="15">
      <c r="A19" s="13">
        <f>'[1]Blå rute'!A22</f>
        <v>17</v>
      </c>
      <c r="B19" s="13" t="str">
        <f>'[1]Blå rute'!B22</f>
        <v>Zitta Mogensen</v>
      </c>
      <c r="C19" s="13" t="str">
        <f>'[1]Blå rute'!C22</f>
        <v>Deja Vu</v>
      </c>
      <c r="D19" s="13" t="str">
        <f>'[1]Blå rute'!D22</f>
        <v>SKØR</v>
      </c>
      <c r="E19" s="13">
        <v>3</v>
      </c>
      <c r="F19" s="42">
        <f>'[1]Blå rute'!M22</f>
        <v>60.526315789473685</v>
      </c>
      <c r="G19" s="47"/>
      <c r="H19" s="48"/>
      <c r="I19" s="45"/>
      <c r="J19" s="52"/>
    </row>
    <row r="20" spans="1:10" ht="15">
      <c r="A20" s="13">
        <f>'[1]Blå rute'!A23</f>
        <v>18</v>
      </c>
      <c r="B20" s="13" t="str">
        <f>'[1]Blå rute'!B23</f>
        <v>Maria Nicolaisen</v>
      </c>
      <c r="C20" s="13" t="str">
        <f>'[1]Blå rute'!C23</f>
        <v>Hugo</v>
      </c>
      <c r="D20" s="13" t="str">
        <f>'[1]Blå rute'!D23</f>
        <v>HJOR</v>
      </c>
      <c r="E20" s="13">
        <v>3</v>
      </c>
      <c r="F20" s="42">
        <f>'[1]Blå rute'!M23</f>
        <v>75.78947368421052</v>
      </c>
      <c r="G20" s="49"/>
      <c r="H20" s="50"/>
      <c r="I20" s="45"/>
      <c r="J20" s="52"/>
    </row>
    <row r="21" spans="1:10" ht="15">
      <c r="A21" s="13">
        <v>12</v>
      </c>
      <c r="B21" s="13" t="s">
        <v>68</v>
      </c>
      <c r="C21" s="13" t="s">
        <v>70</v>
      </c>
      <c r="D21" s="13" t="s">
        <v>69</v>
      </c>
      <c r="E21" s="13">
        <v>5</v>
      </c>
      <c r="F21" s="42">
        <v>68.94736842105263</v>
      </c>
      <c r="G21" s="43">
        <v>201.05263157894734</v>
      </c>
      <c r="H21" s="44">
        <v>6</v>
      </c>
      <c r="I21" s="45"/>
      <c r="J21" s="52" t="s">
        <v>131</v>
      </c>
    </row>
    <row r="22" spans="1:10" ht="15">
      <c r="A22" s="13">
        <v>13</v>
      </c>
      <c r="B22" s="13" t="s">
        <v>71</v>
      </c>
      <c r="C22" s="13" t="s">
        <v>72</v>
      </c>
      <c r="D22" s="13" t="s">
        <v>73</v>
      </c>
      <c r="E22" s="13">
        <v>5</v>
      </c>
      <c r="F22" s="42">
        <v>63.68421052631579</v>
      </c>
      <c r="G22" s="47"/>
      <c r="H22" s="48"/>
      <c r="I22" s="45"/>
      <c r="J22" s="52"/>
    </row>
    <row r="23" spans="1:10" ht="15">
      <c r="A23" s="13">
        <v>14</v>
      </c>
      <c r="B23" s="13" t="s">
        <v>74</v>
      </c>
      <c r="C23" s="13" t="s">
        <v>75</v>
      </c>
      <c r="D23" s="13" t="s">
        <v>111</v>
      </c>
      <c r="E23" s="13">
        <v>5</v>
      </c>
      <c r="F23" s="42">
        <v>68.42105263157895</v>
      </c>
      <c r="G23" s="47"/>
      <c r="H23" s="48"/>
      <c r="I23" s="45"/>
      <c r="J23" s="52"/>
    </row>
    <row r="24" spans="1:10" ht="15">
      <c r="A24" s="13">
        <v>15</v>
      </c>
      <c r="B24" s="13" t="s">
        <v>76</v>
      </c>
      <c r="C24" s="13" t="s">
        <v>77</v>
      </c>
      <c r="D24" s="13" t="s">
        <v>73</v>
      </c>
      <c r="E24" s="13">
        <v>5</v>
      </c>
      <c r="F24" s="42">
        <v>60</v>
      </c>
      <c r="G24" s="49"/>
      <c r="H24" s="50"/>
      <c r="I24" s="45"/>
      <c r="J24" s="52"/>
    </row>
    <row r="25" spans="1:10" ht="15">
      <c r="A25" s="13">
        <v>24</v>
      </c>
      <c r="B25" s="13" t="s">
        <v>104</v>
      </c>
      <c r="C25" s="13" t="s">
        <v>105</v>
      </c>
      <c r="D25" s="13" t="s">
        <v>106</v>
      </c>
      <c r="E25" s="13">
        <v>9</v>
      </c>
      <c r="F25" s="42">
        <v>63.1578947368421</v>
      </c>
      <c r="G25" s="43">
        <v>199.47368421052633</v>
      </c>
      <c r="H25" s="44">
        <v>7</v>
      </c>
      <c r="I25" s="45"/>
      <c r="J25" s="52" t="s">
        <v>131</v>
      </c>
    </row>
    <row r="26" spans="1:10" ht="15">
      <c r="A26" s="13">
        <v>25</v>
      </c>
      <c r="B26" s="13" t="s">
        <v>107</v>
      </c>
      <c r="C26" s="13" t="s">
        <v>108</v>
      </c>
      <c r="D26" s="13" t="s">
        <v>106</v>
      </c>
      <c r="E26" s="13">
        <v>9</v>
      </c>
      <c r="F26" s="42">
        <v>64.21052631578948</v>
      </c>
      <c r="G26" s="47"/>
      <c r="H26" s="48"/>
      <c r="I26" s="45"/>
      <c r="J26" s="52"/>
    </row>
    <row r="27" spans="1:10" ht="15">
      <c r="A27" s="56">
        <v>26</v>
      </c>
      <c r="B27" s="56" t="s">
        <v>109</v>
      </c>
      <c r="C27" s="56" t="s">
        <v>110</v>
      </c>
      <c r="D27" s="56" t="s">
        <v>106</v>
      </c>
      <c r="E27" s="56">
        <v>9</v>
      </c>
      <c r="F27" s="57">
        <v>72.10526315789474</v>
      </c>
      <c r="G27" s="47"/>
      <c r="H27" s="48"/>
      <c r="I27" s="45"/>
      <c r="J27" s="52"/>
    </row>
    <row r="28" spans="1:10" ht="15">
      <c r="A28" s="13">
        <v>1</v>
      </c>
      <c r="B28" s="13" t="s">
        <v>45</v>
      </c>
      <c r="C28" s="13" t="s">
        <v>46</v>
      </c>
      <c r="D28" s="13" t="s">
        <v>47</v>
      </c>
      <c r="E28" s="13">
        <v>1</v>
      </c>
      <c r="F28" s="42">
        <v>75.78947368421052</v>
      </c>
      <c r="G28" s="43"/>
      <c r="H28" s="44"/>
      <c r="I28" s="45" t="s">
        <v>135</v>
      </c>
      <c r="J28" s="52" t="s">
        <v>131</v>
      </c>
    </row>
    <row r="29" spans="1:10" ht="15">
      <c r="A29" s="13">
        <v>2</v>
      </c>
      <c r="B29" s="13" t="s">
        <v>48</v>
      </c>
      <c r="C29" s="13" t="s">
        <v>49</v>
      </c>
      <c r="D29" s="13" t="s">
        <v>50</v>
      </c>
      <c r="E29" s="13">
        <v>1</v>
      </c>
      <c r="F29" s="42">
        <v>82.10526315789474</v>
      </c>
      <c r="G29" s="49"/>
      <c r="H29" s="50"/>
      <c r="I29" s="45"/>
      <c r="J29" s="52"/>
    </row>
    <row r="30" spans="1:10" ht="15">
      <c r="A30" s="13">
        <v>6</v>
      </c>
      <c r="B30" s="13" t="s">
        <v>57</v>
      </c>
      <c r="C30" s="13" t="s">
        <v>58</v>
      </c>
      <c r="D30" s="13" t="s">
        <v>50</v>
      </c>
      <c r="E30" s="13">
        <v>3</v>
      </c>
      <c r="F30" s="42">
        <v>55.26315789473684</v>
      </c>
      <c r="G30" s="43"/>
      <c r="H30" s="44"/>
      <c r="I30" s="45" t="s">
        <v>135</v>
      </c>
      <c r="J30" s="52" t="s">
        <v>131</v>
      </c>
    </row>
    <row r="31" spans="1:10" ht="15">
      <c r="A31" s="13">
        <v>7</v>
      </c>
      <c r="B31" s="13" t="s">
        <v>59</v>
      </c>
      <c r="C31" s="13" t="s">
        <v>60</v>
      </c>
      <c r="D31" s="13" t="s">
        <v>50</v>
      </c>
      <c r="E31" s="13">
        <v>3</v>
      </c>
      <c r="F31" s="42">
        <v>77.89473684210526</v>
      </c>
      <c r="G31" s="49"/>
      <c r="H31" s="50"/>
      <c r="I31" s="45"/>
      <c r="J31" s="52"/>
    </row>
    <row r="32" spans="1:10" ht="15">
      <c r="A32" s="13">
        <v>16</v>
      </c>
      <c r="B32" s="13" t="s">
        <v>78</v>
      </c>
      <c r="C32" s="13" t="s">
        <v>79</v>
      </c>
      <c r="D32" s="13" t="s">
        <v>50</v>
      </c>
      <c r="E32" s="13">
        <v>6</v>
      </c>
      <c r="F32" s="42">
        <v>73.6842105263158</v>
      </c>
      <c r="G32" s="43"/>
      <c r="H32" s="44"/>
      <c r="I32" s="45" t="s">
        <v>135</v>
      </c>
      <c r="J32" s="52" t="s">
        <v>131</v>
      </c>
    </row>
    <row r="33" spans="1:10" ht="15">
      <c r="A33" s="13">
        <v>17</v>
      </c>
      <c r="B33" s="13" t="s">
        <v>80</v>
      </c>
      <c r="C33" s="13" t="s">
        <v>81</v>
      </c>
      <c r="D33" s="13" t="s">
        <v>50</v>
      </c>
      <c r="E33" s="13">
        <v>6</v>
      </c>
      <c r="F33" s="42">
        <v>60.526315789473685</v>
      </c>
      <c r="G33" s="49"/>
      <c r="H33" s="50"/>
      <c r="I33" s="45"/>
      <c r="J33" s="52"/>
    </row>
  </sheetData>
  <sheetProtection/>
  <mergeCells count="40">
    <mergeCell ref="G30:G31"/>
    <mergeCell ref="H30:H31"/>
    <mergeCell ref="I30:I31"/>
    <mergeCell ref="J30:J31"/>
    <mergeCell ref="G32:G33"/>
    <mergeCell ref="H32:H33"/>
    <mergeCell ref="I32:I33"/>
    <mergeCell ref="J32:J33"/>
    <mergeCell ref="G25:G27"/>
    <mergeCell ref="H25:H27"/>
    <mergeCell ref="I25:I27"/>
    <mergeCell ref="J25:J27"/>
    <mergeCell ref="G28:G29"/>
    <mergeCell ref="H28:H29"/>
    <mergeCell ref="I28:I29"/>
    <mergeCell ref="J28:J29"/>
    <mergeCell ref="G18:G20"/>
    <mergeCell ref="H18:H20"/>
    <mergeCell ref="I18:I20"/>
    <mergeCell ref="J18:J20"/>
    <mergeCell ref="G21:G24"/>
    <mergeCell ref="H21:H24"/>
    <mergeCell ref="I21:I24"/>
    <mergeCell ref="J21:J24"/>
    <mergeCell ref="G10:G13"/>
    <mergeCell ref="H10:H13"/>
    <mergeCell ref="I10:I13"/>
    <mergeCell ref="J10:J13"/>
    <mergeCell ref="G14:G17"/>
    <mergeCell ref="H14:H17"/>
    <mergeCell ref="I14:I17"/>
    <mergeCell ref="J14:J17"/>
    <mergeCell ref="G2:G5"/>
    <mergeCell ref="H2:H5"/>
    <mergeCell ref="I2:I5"/>
    <mergeCell ref="J2:J5"/>
    <mergeCell ref="G6:G9"/>
    <mergeCell ref="H6:H9"/>
    <mergeCell ref="I6:I9"/>
    <mergeCell ref="J6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Stævne</dc:creator>
  <cp:keywords/>
  <dc:description/>
  <cp:lastModifiedBy>Marianne Carames</cp:lastModifiedBy>
  <cp:lastPrinted>2014-09-11T16:46:02Z</cp:lastPrinted>
  <dcterms:created xsi:type="dcterms:W3CDTF">2012-05-05T08:17:14Z</dcterms:created>
  <dcterms:modified xsi:type="dcterms:W3CDTF">2014-09-14T18:18:15Z</dcterms:modified>
  <cp:category/>
  <cp:version/>
  <cp:contentType/>
  <cp:contentStatus/>
</cp:coreProperties>
</file>